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45" windowWidth="17400" windowHeight="9390"/>
  </bookViews>
  <sheets>
    <sheet name="Sheet2" sheetId="2" r:id="rId1"/>
    <sheet name="Sheet1" sheetId="3" state="hidden" r:id="rId2"/>
    <sheet name="Sheet3" sheetId="4" r:id="rId3"/>
  </sheets>
  <definedNames>
    <definedName name="_xlnm._FilterDatabase" localSheetId="0" hidden="1">Sheet2!#REF!</definedName>
    <definedName name="_xlnm.Print_Titles" localSheetId="0">Sheet2!$2:$4</definedName>
  </definedNames>
  <calcPr calcId="145621"/>
</workbook>
</file>

<file path=xl/calcChain.xml><?xml version="1.0" encoding="utf-8"?>
<calcChain xmlns="http://schemas.openxmlformats.org/spreadsheetml/2006/main">
  <c r="S73" i="2" l="1"/>
  <c r="T73" i="2"/>
  <c r="U73" i="2"/>
  <c r="V73" i="2"/>
  <c r="D74" i="2"/>
  <c r="E74" i="2"/>
  <c r="F74" i="2"/>
  <c r="G74" i="2"/>
  <c r="H74" i="2"/>
  <c r="I74" i="2"/>
  <c r="J74" i="2"/>
  <c r="K74" i="2"/>
  <c r="L74" i="2"/>
  <c r="M74" i="2"/>
  <c r="N74" i="2"/>
  <c r="O74" i="2"/>
  <c r="P74" i="2"/>
  <c r="Q74" i="2"/>
  <c r="R74" i="2"/>
  <c r="C74" i="2"/>
  <c r="A73" i="2"/>
  <c r="S117" i="2" l="1"/>
  <c r="T117" i="2"/>
  <c r="U117" i="2"/>
  <c r="V117" i="2"/>
  <c r="S118" i="2"/>
  <c r="T118" i="2"/>
  <c r="U118" i="2"/>
  <c r="V118" i="2"/>
  <c r="S119" i="2"/>
  <c r="T119" i="2"/>
  <c r="U119" i="2"/>
  <c r="V119" i="2"/>
  <c r="S120" i="2"/>
  <c r="T120" i="2"/>
  <c r="U120" i="2"/>
  <c r="V120" i="2"/>
  <c r="D121" i="2"/>
  <c r="E121" i="2"/>
  <c r="F121" i="2"/>
  <c r="G121" i="2"/>
  <c r="H121" i="2"/>
  <c r="I121" i="2"/>
  <c r="J121" i="2"/>
  <c r="K121" i="2"/>
  <c r="L121" i="2"/>
  <c r="M121" i="2"/>
  <c r="N121" i="2"/>
  <c r="O121" i="2"/>
  <c r="P121" i="2"/>
  <c r="Q121" i="2"/>
  <c r="R121" i="2"/>
  <c r="S69" i="2"/>
  <c r="T69" i="2"/>
  <c r="U69" i="2"/>
  <c r="V69" i="2"/>
  <c r="S70" i="2"/>
  <c r="T70" i="2"/>
  <c r="U70" i="2"/>
  <c r="V70" i="2"/>
  <c r="S71" i="2"/>
  <c r="T71" i="2"/>
  <c r="U71" i="2"/>
  <c r="V71" i="2"/>
  <c r="S72" i="2"/>
  <c r="T72" i="2"/>
  <c r="U72" i="2"/>
  <c r="V72" i="2"/>
  <c r="Q117" i="4"/>
  <c r="P117" i="4"/>
  <c r="O117" i="4"/>
  <c r="P123" i="4"/>
  <c r="N117" i="4" s="1"/>
  <c r="N116" i="4"/>
  <c r="O116" i="4"/>
  <c r="P116" i="4"/>
  <c r="Q116" i="4"/>
  <c r="I117" i="4"/>
  <c r="H117" i="4"/>
  <c r="G117" i="4"/>
  <c r="H123" i="4"/>
  <c r="F117" i="4" s="1"/>
  <c r="F116" i="4"/>
  <c r="G116" i="4"/>
  <c r="H116" i="4"/>
  <c r="I116" i="4"/>
  <c r="D123" i="4"/>
  <c r="E117" i="4"/>
  <c r="D117" i="4"/>
  <c r="C117" i="4"/>
  <c r="B117" i="4"/>
  <c r="B116" i="4"/>
  <c r="C116" i="4"/>
  <c r="D116" i="4"/>
  <c r="E116" i="4"/>
  <c r="M117" i="4"/>
  <c r="L117" i="4"/>
  <c r="K117" i="4"/>
  <c r="L123" i="4"/>
  <c r="J117" i="4" s="1"/>
  <c r="J116" i="4"/>
  <c r="K116" i="4"/>
  <c r="L116" i="4"/>
  <c r="M116" i="4"/>
  <c r="A69" i="2" l="1"/>
  <c r="A70" i="2"/>
  <c r="A71" i="2"/>
  <c r="A72" i="2"/>
  <c r="I109" i="3" l="1"/>
  <c r="H109" i="3"/>
  <c r="G109" i="3"/>
  <c r="F109" i="3"/>
  <c r="G118" i="3"/>
  <c r="Q109" i="3"/>
  <c r="P109" i="3"/>
  <c r="O109" i="3"/>
  <c r="N109" i="3"/>
  <c r="O118" i="3"/>
  <c r="M109" i="3"/>
  <c r="L109" i="3"/>
  <c r="K109" i="3"/>
  <c r="J109" i="3"/>
  <c r="K118" i="3"/>
  <c r="E109" i="3"/>
  <c r="D109" i="3"/>
  <c r="C109" i="3"/>
  <c r="B109" i="3"/>
  <c r="C118" i="3"/>
  <c r="B108" i="3"/>
  <c r="C108" i="3"/>
  <c r="D108" i="3"/>
  <c r="E108" i="3"/>
  <c r="F108" i="3"/>
  <c r="G108" i="3"/>
  <c r="H108" i="3"/>
  <c r="I108" i="3"/>
  <c r="J108" i="3"/>
  <c r="K108" i="3"/>
  <c r="L108" i="3"/>
  <c r="M108" i="3"/>
  <c r="N108" i="3"/>
  <c r="O108" i="3"/>
  <c r="P108" i="3"/>
  <c r="Q108" i="3"/>
  <c r="V6" i="2" l="1"/>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75" i="2"/>
  <c r="V76" i="2"/>
  <c r="V77"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24"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75" i="2"/>
  <c r="U76" i="2"/>
  <c r="U77"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24"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75" i="2"/>
  <c r="T76" i="2"/>
  <c r="T77"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24"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75" i="2"/>
  <c r="S76" i="2"/>
  <c r="S77"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24" i="2"/>
  <c r="A62" i="2" l="1"/>
  <c r="A63" i="2"/>
  <c r="A64" i="2"/>
  <c r="A65" i="2"/>
  <c r="A66" i="2"/>
  <c r="A67" i="2"/>
  <c r="A68" i="2"/>
  <c r="T74" i="2" l="1"/>
  <c r="S74" i="2"/>
  <c r="V74" i="2"/>
  <c r="U74" i="2"/>
  <c r="A59" i="2"/>
  <c r="A60" i="2"/>
  <c r="A61" i="2"/>
  <c r="C121" i="2" l="1"/>
  <c r="A54" i="2"/>
  <c r="A55" i="2"/>
  <c r="A56" i="2"/>
  <c r="A57" i="2"/>
  <c r="A58" i="2"/>
  <c r="T121" i="2" l="1"/>
  <c r="S121" i="2"/>
  <c r="U121" i="2"/>
  <c r="V121" i="2"/>
  <c r="A51" i="2"/>
  <c r="A52" i="2"/>
  <c r="A53" i="2"/>
  <c r="A49" i="2" l="1"/>
  <c r="A50" i="2"/>
  <c r="R78" i="2" l="1"/>
  <c r="Q78" i="2"/>
  <c r="P78" i="2"/>
  <c r="O78" i="2"/>
  <c r="N78" i="2"/>
  <c r="M78" i="2"/>
  <c r="L78" i="2"/>
  <c r="K78" i="2"/>
  <c r="J78" i="2"/>
  <c r="I78" i="2"/>
  <c r="H78" i="2"/>
  <c r="G78" i="2"/>
  <c r="F78" i="2"/>
  <c r="E78" i="2"/>
  <c r="D78" i="2"/>
  <c r="C78" i="2"/>
  <c r="T78" i="2" l="1"/>
  <c r="S78" i="2"/>
  <c r="U78" i="2"/>
  <c r="V78" i="2"/>
  <c r="A46" i="2"/>
  <c r="A47" i="2"/>
  <c r="A48" i="2"/>
  <c r="A39" i="2" l="1"/>
  <c r="A40" i="2"/>
  <c r="A41" i="2"/>
  <c r="A42" i="2"/>
  <c r="A43" i="2"/>
  <c r="A44" i="2"/>
  <c r="A45" i="2"/>
  <c r="C122" i="2" l="1"/>
  <c r="F122" i="2"/>
  <c r="F123" i="2" s="1"/>
  <c r="E122" i="2"/>
  <c r="E123" i="2" s="1"/>
  <c r="D122" i="2"/>
  <c r="D123" i="2" s="1"/>
  <c r="A29" i="2"/>
  <c r="A30" i="2"/>
  <c r="A31" i="2"/>
  <c r="A32" i="2"/>
  <c r="A33" i="2"/>
  <c r="A34" i="2"/>
  <c r="A35" i="2"/>
  <c r="A36" i="2"/>
  <c r="A37" i="2"/>
  <c r="A38" i="2"/>
  <c r="A7" i="2"/>
  <c r="A8" i="2"/>
  <c r="A9" i="2"/>
  <c r="A10" i="2"/>
  <c r="A11" i="2"/>
  <c r="A12" i="2"/>
  <c r="A13" i="2"/>
  <c r="A14" i="2"/>
  <c r="A15" i="2"/>
  <c r="A16" i="2"/>
  <c r="A17" i="2"/>
  <c r="A18" i="2"/>
  <c r="A19" i="2"/>
  <c r="A20" i="2"/>
  <c r="A21" i="2"/>
  <c r="A22" i="2"/>
  <c r="A23" i="2"/>
  <c r="A24" i="2"/>
  <c r="A25" i="2"/>
  <c r="A26" i="2"/>
  <c r="A27" i="2"/>
  <c r="A28" i="2"/>
  <c r="C123" i="2" l="1"/>
  <c r="H122" i="2"/>
  <c r="H123" i="2" s="1"/>
  <c r="I122" i="2"/>
  <c r="I123" i="2" s="1"/>
  <c r="J122" i="2"/>
  <c r="J123" i="2" s="1"/>
  <c r="L122" i="2"/>
  <c r="L123" i="2" s="1"/>
  <c r="M122" i="2"/>
  <c r="M123" i="2" s="1"/>
  <c r="N122" i="2"/>
  <c r="N123" i="2" s="1"/>
  <c r="K122" i="2" l="1"/>
  <c r="G122" i="2"/>
  <c r="K123" i="2" l="1"/>
  <c r="T123" i="2" s="1"/>
  <c r="T122" i="2"/>
  <c r="S122" i="2"/>
  <c r="G123" i="2"/>
  <c r="O122" i="2"/>
  <c r="O123" i="2" s="1"/>
  <c r="Q122" i="2"/>
  <c r="Q123" i="2" s="1"/>
  <c r="R122" i="2"/>
  <c r="R123" i="2" s="1"/>
  <c r="P122" i="2"/>
  <c r="P123" i="2" s="1"/>
  <c r="V5" i="2"/>
  <c r="T5" i="2"/>
  <c r="U122" i="2" l="1"/>
  <c r="S123" i="2"/>
  <c r="V122" i="2"/>
  <c r="V123" i="2"/>
  <c r="U123" i="2"/>
  <c r="U5" i="2"/>
  <c r="S5" i="2"/>
  <c r="AB35" i="2" l="1"/>
  <c r="AA35" i="2"/>
  <c r="Z35" i="2"/>
  <c r="Y35" i="2"/>
  <c r="X35" i="2"/>
  <c r="W35" i="2"/>
  <c r="AB89" i="2" l="1"/>
  <c r="AA89" i="2"/>
  <c r="Z89" i="2"/>
  <c r="AB88" i="2"/>
  <c r="AA88" i="2"/>
  <c r="Z88" i="2"/>
  <c r="AB28" i="2"/>
  <c r="AA28" i="2"/>
  <c r="Z28" i="2"/>
  <c r="Y89" i="2"/>
  <c r="X89" i="2"/>
  <c r="W89" i="2"/>
  <c r="Y88" i="2"/>
  <c r="X88" i="2"/>
  <c r="W88" i="2"/>
  <c r="Y28" i="2"/>
  <c r="X28" i="2"/>
  <c r="W28" i="2"/>
  <c r="AB87" i="2" l="1"/>
  <c r="AA87" i="2"/>
  <c r="Z87" i="2"/>
  <c r="AB27" i="2"/>
  <c r="AA27" i="2"/>
  <c r="Z27" i="2"/>
  <c r="Y87" i="2" l="1"/>
  <c r="X87" i="2"/>
  <c r="W87" i="2"/>
  <c r="Y27" i="2"/>
  <c r="X27" i="2"/>
  <c r="W27" i="2"/>
  <c r="AB6" i="2" l="1"/>
  <c r="AB7" i="2"/>
  <c r="AB8" i="2"/>
  <c r="AB9" i="2"/>
  <c r="AB10" i="2"/>
  <c r="AB11" i="2"/>
  <c r="AB12" i="2"/>
  <c r="AB13" i="2"/>
  <c r="AB14" i="2"/>
  <c r="AB15" i="2"/>
  <c r="AB16" i="2"/>
  <c r="AB17" i="2"/>
  <c r="AB18" i="2"/>
  <c r="AB19" i="2"/>
  <c r="AB20" i="2"/>
  <c r="AB21" i="2"/>
  <c r="AB22" i="2"/>
  <c r="AB23" i="2"/>
  <c r="AB24" i="2"/>
  <c r="AB25" i="2"/>
  <c r="AB26" i="2"/>
  <c r="AB74" i="2"/>
  <c r="AB75" i="2"/>
  <c r="AB76" i="2"/>
  <c r="AB77" i="2"/>
  <c r="AB78" i="2"/>
  <c r="AB79" i="2"/>
  <c r="AB80" i="2"/>
  <c r="AB81" i="2"/>
  <c r="AB82" i="2"/>
  <c r="AB83" i="2"/>
  <c r="AB84" i="2"/>
  <c r="AB85" i="2"/>
  <c r="AB86" i="2"/>
  <c r="AB121" i="2"/>
  <c r="AB122" i="2"/>
  <c r="AB5" i="2"/>
  <c r="AA6" i="2"/>
  <c r="AA7" i="2"/>
  <c r="AA8" i="2"/>
  <c r="AA9" i="2"/>
  <c r="AA10" i="2"/>
  <c r="AA11" i="2"/>
  <c r="AA12" i="2"/>
  <c r="AA13" i="2"/>
  <c r="AA14" i="2"/>
  <c r="AA15" i="2"/>
  <c r="AA16" i="2"/>
  <c r="AA17" i="2"/>
  <c r="AA18" i="2"/>
  <c r="AA19" i="2"/>
  <c r="AA20" i="2"/>
  <c r="AA21" i="2"/>
  <c r="AA22" i="2"/>
  <c r="AA23" i="2"/>
  <c r="AA24" i="2"/>
  <c r="AA25" i="2"/>
  <c r="AA26" i="2"/>
  <c r="AA74" i="2"/>
  <c r="AA75" i="2"/>
  <c r="AA76" i="2"/>
  <c r="AA77" i="2"/>
  <c r="AA78" i="2"/>
  <c r="AA79" i="2"/>
  <c r="AA80" i="2"/>
  <c r="AA81" i="2"/>
  <c r="AA82" i="2"/>
  <c r="AA83" i="2"/>
  <c r="AA84" i="2"/>
  <c r="AA85" i="2"/>
  <c r="AA86" i="2"/>
  <c r="AA121" i="2"/>
  <c r="AA122" i="2"/>
  <c r="AA5" i="2"/>
  <c r="Z6" i="2"/>
  <c r="Z7" i="2"/>
  <c r="Z8" i="2"/>
  <c r="Z9" i="2"/>
  <c r="Z10" i="2"/>
  <c r="Z11" i="2"/>
  <c r="Z12" i="2"/>
  <c r="Z13" i="2"/>
  <c r="Z14" i="2"/>
  <c r="Z15" i="2"/>
  <c r="Z16" i="2"/>
  <c r="Z17" i="2"/>
  <c r="Z18" i="2"/>
  <c r="Z19" i="2"/>
  <c r="Z20" i="2"/>
  <c r="Z21" i="2"/>
  <c r="Z22" i="2"/>
  <c r="Z23" i="2"/>
  <c r="Z24" i="2"/>
  <c r="Z25" i="2"/>
  <c r="Z26" i="2"/>
  <c r="Z74" i="2"/>
  <c r="Z75" i="2"/>
  <c r="Z76" i="2"/>
  <c r="Z77" i="2"/>
  <c r="Z78" i="2"/>
  <c r="Z79" i="2"/>
  <c r="Z80" i="2"/>
  <c r="Z81" i="2"/>
  <c r="Z82" i="2"/>
  <c r="Z83" i="2"/>
  <c r="Z84" i="2"/>
  <c r="Z85" i="2"/>
  <c r="Z86" i="2"/>
  <c r="Z121" i="2"/>
  <c r="Z122" i="2"/>
  <c r="Z123" i="2"/>
  <c r="Z5" i="2"/>
  <c r="Y6" i="2"/>
  <c r="Y7" i="2"/>
  <c r="Y8" i="2"/>
  <c r="Y9" i="2"/>
  <c r="Y10" i="2"/>
  <c r="Y11" i="2"/>
  <c r="Y12" i="2"/>
  <c r="Y13" i="2"/>
  <c r="Y14" i="2"/>
  <c r="Y15" i="2"/>
  <c r="Y16" i="2"/>
  <c r="Y17" i="2"/>
  <c r="Y18" i="2"/>
  <c r="Y19" i="2"/>
  <c r="Y20" i="2"/>
  <c r="Y21" i="2"/>
  <c r="Y22" i="2"/>
  <c r="Y23" i="2"/>
  <c r="Y24" i="2"/>
  <c r="Y25" i="2"/>
  <c r="Y26" i="2"/>
  <c r="Y74" i="2"/>
  <c r="Y75" i="2"/>
  <c r="Y76" i="2"/>
  <c r="Y77" i="2"/>
  <c r="Y78" i="2"/>
  <c r="Y79" i="2"/>
  <c r="Y80" i="2"/>
  <c r="Y81" i="2"/>
  <c r="Y82" i="2"/>
  <c r="Y83" i="2"/>
  <c r="Y84" i="2"/>
  <c r="Y85" i="2"/>
  <c r="Y86" i="2"/>
  <c r="Y121" i="2"/>
  <c r="Y5" i="2"/>
  <c r="X6" i="2"/>
  <c r="X7" i="2"/>
  <c r="X8" i="2"/>
  <c r="X9" i="2"/>
  <c r="X10" i="2"/>
  <c r="X11" i="2"/>
  <c r="X12" i="2"/>
  <c r="X13" i="2"/>
  <c r="X14" i="2"/>
  <c r="X15" i="2"/>
  <c r="X16" i="2"/>
  <c r="X17" i="2"/>
  <c r="X18" i="2"/>
  <c r="X19" i="2"/>
  <c r="X20" i="2"/>
  <c r="X21" i="2"/>
  <c r="X22" i="2"/>
  <c r="X23" i="2"/>
  <c r="X24" i="2"/>
  <c r="X25" i="2"/>
  <c r="X26" i="2"/>
  <c r="X74" i="2"/>
  <c r="X75" i="2"/>
  <c r="X76" i="2"/>
  <c r="X77" i="2"/>
  <c r="X78" i="2"/>
  <c r="X79" i="2"/>
  <c r="X80" i="2"/>
  <c r="X81" i="2"/>
  <c r="X82" i="2"/>
  <c r="X83" i="2"/>
  <c r="X84" i="2"/>
  <c r="X85" i="2"/>
  <c r="X86" i="2"/>
  <c r="X121" i="2"/>
  <c r="X122" i="2"/>
  <c r="X5" i="2"/>
  <c r="Z124" i="2" l="1"/>
  <c r="Y122" i="2"/>
  <c r="X124" i="2"/>
  <c r="AA123" i="2"/>
  <c r="AB124" i="2"/>
  <c r="Y124" i="2"/>
  <c r="AA124" i="2"/>
  <c r="X123" i="2"/>
  <c r="Y123" i="2"/>
  <c r="AB123" i="2"/>
  <c r="W6" i="2"/>
  <c r="W7" i="2"/>
  <c r="W8" i="2"/>
  <c r="W9" i="2"/>
  <c r="W10" i="2"/>
  <c r="W11" i="2"/>
  <c r="W12" i="2"/>
  <c r="W13" i="2"/>
  <c r="W14" i="2"/>
  <c r="W15" i="2"/>
  <c r="W16" i="2"/>
  <c r="W17" i="2"/>
  <c r="W18" i="2"/>
  <c r="W19" i="2"/>
  <c r="W20" i="2"/>
  <c r="W21" i="2"/>
  <c r="W22" i="2"/>
  <c r="W23" i="2"/>
  <c r="W24" i="2"/>
  <c r="W25" i="2"/>
  <c r="W26" i="2"/>
  <c r="W74" i="2"/>
  <c r="W75" i="2"/>
  <c r="W76" i="2"/>
  <c r="W77" i="2"/>
  <c r="W78" i="2"/>
  <c r="W79" i="2"/>
  <c r="W80" i="2"/>
  <c r="W81" i="2"/>
  <c r="W82" i="2"/>
  <c r="W83" i="2"/>
  <c r="W84" i="2"/>
  <c r="W85" i="2"/>
  <c r="W86" i="2"/>
  <c r="W5" i="2"/>
  <c r="A6" i="2" l="1"/>
  <c r="A5" i="2"/>
  <c r="W121" i="2" l="1"/>
  <c r="W123" i="2" l="1"/>
  <c r="W124" i="2"/>
  <c r="W122" i="2"/>
</calcChain>
</file>

<file path=xl/sharedStrings.xml><?xml version="1.0" encoding="utf-8"?>
<sst xmlns="http://schemas.openxmlformats.org/spreadsheetml/2006/main" count="448" uniqueCount="194">
  <si>
    <t>长沙永星专利商标事务所</t>
  </si>
  <si>
    <t>常德市长城专利事务所</t>
  </si>
  <si>
    <t>常德市源友专利代理事务所</t>
  </si>
  <si>
    <t>国防科技大学专利服务中心</t>
  </si>
  <si>
    <t>衡阳市科航专利事务所</t>
  </si>
  <si>
    <t>湖南省国防科技工业局专利中心</t>
  </si>
  <si>
    <t>湖南省娄底市兴娄专利事务所</t>
  </si>
  <si>
    <t>湖南兆弘专利事务所</t>
  </si>
  <si>
    <t>湘潭市汇智专利事务所</t>
  </si>
  <si>
    <t>益阳市银城专利事务所</t>
  </si>
  <si>
    <t>岳阳市大正专利事务所</t>
  </si>
  <si>
    <t>张家界市慧诚商标专利事务所</t>
  </si>
  <si>
    <t>中南大学专利中心</t>
  </si>
  <si>
    <t>株洲市奇美专利商标事务所</t>
  </si>
  <si>
    <t>申请量</t>
    <phoneticPr fontId="1" type="noConversion"/>
  </si>
  <si>
    <t>发明</t>
    <phoneticPr fontId="1" type="noConversion"/>
  </si>
  <si>
    <t>授权量</t>
    <phoneticPr fontId="1" type="noConversion"/>
  </si>
  <si>
    <t>总量</t>
    <phoneticPr fontId="1" type="noConversion"/>
  </si>
  <si>
    <t>外观</t>
    <phoneticPr fontId="1" type="noConversion"/>
  </si>
  <si>
    <t>其他代理机构综合</t>
    <phoneticPr fontId="1" type="noConversion"/>
  </si>
  <si>
    <t>序号</t>
    <phoneticPr fontId="1" type="noConversion"/>
  </si>
  <si>
    <t>郴州大天知识产权事务所</t>
  </si>
  <si>
    <t>北京集佳知识产权代理有限公司长沙分公司</t>
  </si>
  <si>
    <t>深圳市千纳专利代理有限公司醴陵分公司</t>
  </si>
  <si>
    <t>广州华进联合专利商标代理有限公司长沙分公司</t>
  </si>
  <si>
    <t>深圳市兴科达知识产权代理有限公司长沙分公司</t>
  </si>
  <si>
    <t>北京聿宏知识产权代理有限公司长沙办事处</t>
  </si>
  <si>
    <t>上海精晟知识产权代理有限公司湘潭办事处</t>
  </si>
  <si>
    <t>北京路浩知识产权代理有限公司长沙办事处</t>
  </si>
  <si>
    <t>实用</t>
    <phoneticPr fontId="1" type="noConversion"/>
  </si>
  <si>
    <t>合计</t>
    <phoneticPr fontId="1" type="noConversion"/>
  </si>
  <si>
    <t>合计</t>
    <phoneticPr fontId="1" type="noConversion"/>
  </si>
  <si>
    <t>实用</t>
    <phoneticPr fontId="1" type="noConversion"/>
  </si>
  <si>
    <t>小计</t>
    <phoneticPr fontId="1" type="noConversion"/>
  </si>
  <si>
    <t>总计</t>
    <phoneticPr fontId="1" type="noConversion"/>
  </si>
  <si>
    <t>授权总数同比增长量</t>
    <phoneticPr fontId="1" type="noConversion"/>
  </si>
  <si>
    <t>申请总数同比增长量</t>
    <phoneticPr fontId="1" type="noConversion"/>
  </si>
  <si>
    <t>总数</t>
    <phoneticPr fontId="1" type="noConversion"/>
  </si>
  <si>
    <t>总数</t>
    <phoneticPr fontId="1" type="noConversion"/>
  </si>
  <si>
    <t>申请总数同比增长率</t>
    <phoneticPr fontId="1" type="noConversion"/>
  </si>
  <si>
    <t>授权总数同比增长率</t>
    <phoneticPr fontId="1" type="noConversion"/>
  </si>
  <si>
    <t>发明申请增长数量</t>
    <phoneticPr fontId="1" type="noConversion"/>
  </si>
  <si>
    <t>实用申请增长数量</t>
    <phoneticPr fontId="1" type="noConversion"/>
  </si>
  <si>
    <t>外观申请增长数量</t>
    <phoneticPr fontId="1" type="noConversion"/>
  </si>
  <si>
    <t>发明授权增长</t>
    <phoneticPr fontId="1" type="noConversion"/>
  </si>
  <si>
    <t>实用授权增长</t>
    <phoneticPr fontId="1" type="noConversion"/>
  </si>
  <si>
    <t>外观授权增长</t>
    <phoneticPr fontId="1" type="noConversion"/>
  </si>
  <si>
    <t>北京天奇智新知识产权代理有限公司长沙分公司</t>
  </si>
  <si>
    <t>北京润泽恒知识产权代理有限公司株洲分公司</t>
  </si>
  <si>
    <t>湖南湘和律师事务所</t>
  </si>
  <si>
    <t>安化县梅山专利事务所</t>
  </si>
  <si>
    <t>长沙市阿凡提知识产权代理有限公司</t>
  </si>
  <si>
    <t>北京风雅颂专利代理有限公司长沙分公司</t>
  </si>
  <si>
    <t>广州市红荔专利代理有限公司长沙分公司</t>
  </si>
  <si>
    <t>北京派特恩知识产权代理有限公司长沙分公司</t>
  </si>
  <si>
    <t>湖南天地人律师事务所</t>
  </si>
  <si>
    <t>北京中济纬天专利代理有限公司长沙分公司</t>
  </si>
  <si>
    <t>代理机构名称</t>
    <phoneticPr fontId="1" type="noConversion"/>
  </si>
  <si>
    <t>广州凯东知识产权代理有限公司长沙市分公司</t>
  </si>
  <si>
    <t>长沙科明知识产权代理事务所</t>
  </si>
  <si>
    <t>长沙智嵘专利代理事务所</t>
  </si>
  <si>
    <t>长沙朕扬知识产权代理事务所</t>
  </si>
  <si>
    <t>长沙七源专利代理事务所</t>
  </si>
  <si>
    <t>长沙思创联合知识产权代理事务所</t>
  </si>
  <si>
    <t>长沙楚为知识产权代理事务所</t>
  </si>
  <si>
    <t>长沙市标致专利代理事务所</t>
  </si>
  <si>
    <t>长沙市护航专利代理事务所</t>
  </si>
  <si>
    <t>长沙明新专利代理事务所</t>
  </si>
  <si>
    <t>长沙瀚顿知识产权代理事务所</t>
  </si>
  <si>
    <t>长沙中海宏图专利代理事务所</t>
  </si>
  <si>
    <t>长沙国科天河知识产权代理有限公司</t>
  </si>
  <si>
    <t>长沙中科启明知识产权代理事务所</t>
  </si>
  <si>
    <t>长沙科永臻知识产权代理事务所</t>
  </si>
  <si>
    <t>北京弘权知识产权代理事务所长沙分所</t>
  </si>
  <si>
    <t>杭州千克知识产权代理有限公司长沙分公司</t>
  </si>
  <si>
    <t>广州嘉权专利商标事务所有限公司长沙分公司</t>
  </si>
  <si>
    <t>上海波拓知识产权代理有限公司长沙分公司</t>
  </si>
  <si>
    <t>深圳市世纪恒程知识产权代理事务所长沙分所</t>
  </si>
  <si>
    <t>北京银龙知识产权代理有限公司长沙分公司</t>
  </si>
  <si>
    <t>深圳中一专利商标事务所湖南分所</t>
  </si>
  <si>
    <t>北京汇信合知识产权代理有限公司长沙分公司</t>
  </si>
  <si>
    <t>长沙市和协专利代理事务所
（原永州市零陵专利事务所）</t>
    <phoneticPr fontId="1" type="noConversion"/>
  </si>
  <si>
    <t>长沙市融智专利事务所
(长沙市融智专利事务所浏阳办事处)</t>
    <phoneticPr fontId="1" type="noConversion"/>
  </si>
  <si>
    <t>长沙星耀专利事务所
(长沙星耀专利事务所衡阳分所)</t>
    <phoneticPr fontId="1" type="noConversion"/>
  </si>
  <si>
    <t>长沙惟盛赟鼎知识产权代理事务所(普通合伙)</t>
  </si>
  <si>
    <t>长沙德恒三权知识产权代理事务所(普通合伙)</t>
  </si>
  <si>
    <t>湖南思博达律师事务所</t>
  </si>
  <si>
    <t>广州三环专利商标代理有限公司株洲分公司</t>
  </si>
  <si>
    <t>北京和联顺知识产权代理有限公司长沙分公司</t>
  </si>
  <si>
    <t>南昌新天下专利商标代理有限公司长沙分公司</t>
  </si>
  <si>
    <t>衡阳雁城专利代理事务所(普通合伙)</t>
  </si>
  <si>
    <t>株洲湘知知识产权代理事务所(普通合伙)</t>
  </si>
  <si>
    <t>长沙心智力知识产权代理事务所(普通合伙)</t>
  </si>
  <si>
    <t>长沙欧诺专利代理事务所(普通合伙)</t>
  </si>
  <si>
    <t>长沙轩荣专利代理有限公司</t>
  </si>
  <si>
    <t>北京天昊联合知识产权代理有限公司长沙分公司</t>
  </si>
  <si>
    <t>长沙大珂知识产权代理事务所（普通合伙）</t>
  </si>
  <si>
    <t>长沙溯源专利代理事务所（普通合伙）</t>
  </si>
  <si>
    <t>北京润平知识产权代理有限公司长沙分公司</t>
  </si>
  <si>
    <t>长沙正奇专利事务所有限责任公司
(长沙正奇专利事务所有限责任公司衡阳分公司)</t>
    <phoneticPr fontId="1" type="noConversion"/>
  </si>
  <si>
    <t>长沙智德知识产权代理事务所
（原湘潭市雨湖区创汇知识产权代理事务所）</t>
    <phoneticPr fontId="1" type="noConversion"/>
  </si>
  <si>
    <t>长沙和雅知识产权代理事务所（普通合伙）</t>
    <phoneticPr fontId="1" type="noConversion"/>
  </si>
  <si>
    <t>常德宏康亿和知识产权代理事务所(普通合伙)</t>
    <phoneticPr fontId="1" type="noConversion"/>
  </si>
  <si>
    <t>北京权智天下知识产权代理事务所（普通合伙）长沙分所</t>
  </si>
  <si>
    <t>北京易捷胜知识产权代理事务所（普通合伙）长沙分所</t>
  </si>
  <si>
    <t>北京海虹嘉诚知识产权代理有限公司长沙分公司</t>
  </si>
  <si>
    <t>北京劲创知识产权代理事务所长沙分所</t>
  </si>
  <si>
    <t>北京众达德权知识产权代理有限公司衡阳分公司</t>
  </si>
  <si>
    <t>北京天盾知识产权代理有限公司长沙分公司</t>
  </si>
  <si>
    <t>长沙知行亦创知识产权代理事务所(普通合伙)</t>
    <phoneticPr fontId="1" type="noConversion"/>
  </si>
  <si>
    <t>长沙准星专利代理事务所(普通合伙)</t>
    <phoneticPr fontId="1" type="noConversion"/>
  </si>
  <si>
    <t>长沙湘驰达知识产权代理事务所(普通合伙)</t>
    <phoneticPr fontId="1" type="noConversion"/>
  </si>
  <si>
    <t>长沙优企知识产权代理事务所(普通合伙)</t>
    <phoneticPr fontId="1" type="noConversion"/>
  </si>
  <si>
    <t>长沙智路知识产权代理事务所(普通合伙)</t>
    <phoneticPr fontId="1" type="noConversion"/>
  </si>
  <si>
    <t>常德天弘知识产权代理事务所(普通合伙)</t>
    <phoneticPr fontId="1" type="noConversion"/>
  </si>
  <si>
    <t>长沙鑫泽信知识产权代理事务所(普通合伙)</t>
  </si>
  <si>
    <t>长沙大胜专利代理事务所(普通合伙)</t>
  </si>
  <si>
    <t>湖南全觉律师事务所</t>
  </si>
  <si>
    <t>北京卓恒知识产权代理事务所长沙分所</t>
  </si>
  <si>
    <t>长沙麓创时代专利代理事务所（普通合伙）</t>
  </si>
  <si>
    <t>长沙和诚容创知识产权代理事务所（普通合伙）</t>
  </si>
  <si>
    <t>长沙正务联合知识产权代理事务所（普通合伙）</t>
  </si>
  <si>
    <t>湖南科云知识产权代理事务所（普通合伙）</t>
  </si>
  <si>
    <t>长沙智勤知识产权代理事务所（普通合伙）</t>
  </si>
  <si>
    <t>湖南仁翰律师事务所</t>
  </si>
  <si>
    <t>湖南弘一律师事务所</t>
  </si>
  <si>
    <t>注：此表中代理机构所代理的专利数量只包括申请人地址在湖南地区的专利数量，其他地区专利不包括在内。</t>
    <phoneticPr fontId="1" type="noConversion"/>
  </si>
  <si>
    <t>代理机构排序9月.代理机构</t>
  </si>
  <si>
    <t>申请号之计数1</t>
  </si>
  <si>
    <t>发明</t>
  </si>
  <si>
    <t>实用新型</t>
  </si>
  <si>
    <t>外观设计</t>
  </si>
  <si>
    <t>长沙正奇专利事务所有限责任公司</t>
  </si>
  <si>
    <t>长沙市融智专利事务所</t>
  </si>
  <si>
    <t>长沙市和协专利代理事务所(普通合伙）（原永州市零陵专利事务所）</t>
  </si>
  <si>
    <t>长沙星耀专利事务所</t>
  </si>
  <si>
    <t>长沙智德知识产权代理事务所(普通合伙)</t>
  </si>
  <si>
    <t>长沙新裕知识产权代理有限公司</t>
  </si>
  <si>
    <t>长沙智嵘专利代理事务所（普通合伙）</t>
  </si>
  <si>
    <t>长沙朕扬知识产权代理事务所（普通合伙）</t>
  </si>
  <si>
    <t>长沙七源专利代理事务所(普通合伙)</t>
  </si>
  <si>
    <t>长沙思创联合知识产权代理事务所(普通合伙)</t>
  </si>
  <si>
    <t>长沙楚为知识产权代理事务所(普通合伙)</t>
  </si>
  <si>
    <t>长沙市标致专利代理事务所(普通合伙)</t>
  </si>
  <si>
    <t>长沙市护航专利代理事务所(特殊普通合伙)</t>
  </si>
  <si>
    <t>长沙明新专利代理事务所(普通合伙)</t>
  </si>
  <si>
    <t>长沙瀚顿知识产权代理事务所(普通合伙)</t>
  </si>
  <si>
    <t>长沙中海宏图专利代理事务所(普通合伙)</t>
  </si>
  <si>
    <t>长沙中科启明知识产权代理事务所(普通合伙)</t>
  </si>
  <si>
    <t>长沙科永臻知识产权代理事务所(普通合伙)</t>
  </si>
  <si>
    <t>长沙和雅知识产权代理事务所（普通合伙）</t>
  </si>
  <si>
    <t>常德宏康亿和知识产权代理事务所(普通合伙)</t>
  </si>
  <si>
    <t>长沙知行亦创知识产权代理事务所(普通合伙)</t>
  </si>
  <si>
    <t>长沙准星专利代理事务所(普通合伙)</t>
  </si>
  <si>
    <t>长沙湘驰达知识产权代理事务所(普通合伙)</t>
  </si>
  <si>
    <t>长沙优企知识产权代理事务所(普通合伙)</t>
  </si>
  <si>
    <t>长沙智路知识产权代理事务所(普通合伙)</t>
  </si>
  <si>
    <t>常德天弘知识产权代理事务所(普通合伙)</t>
  </si>
  <si>
    <t>广州粤高专利商标代理有限公司株洲分公司</t>
  </si>
  <si>
    <t>北京志霖恒远知识产权代理事务所（普通合伙）长沙分所</t>
  </si>
  <si>
    <t>北京众合诚成知识产权代理有限公司</t>
  </si>
  <si>
    <t>北京精金石专利代理事务所（普通合伙）长沙分所</t>
  </si>
  <si>
    <t>北京和信华成知识产权代理事务所（普通合伙）长沙分所</t>
  </si>
  <si>
    <t>总计 申请号</t>
  </si>
  <si>
    <t>专利类型</t>
  </si>
  <si>
    <t>申请号之计数</t>
  </si>
  <si>
    <t>长沙睿翔专利代理事务所（普通合伙）</t>
    <phoneticPr fontId="1" type="noConversion"/>
  </si>
  <si>
    <t>湖南稷合专利代理事务所(普通合伙)</t>
  </si>
  <si>
    <t>湖南企企卫知识产权代理有限公司</t>
  </si>
  <si>
    <t>湖南省森越知运专利代理事务所(普通合伙)</t>
  </si>
  <si>
    <t>湖南中泽专利代理事务所(普通合伙)</t>
  </si>
  <si>
    <t>北京超凡宏宇专利代理事务所长沙分所</t>
  </si>
  <si>
    <t>北京恒泰铭睿知识产权代理有限公司长沙分公司</t>
  </si>
  <si>
    <t>合肥市科融知识产权代理事务所长沙分所</t>
    <phoneticPr fontId="1" type="noConversion"/>
  </si>
  <si>
    <t>北京中政联科专利代理事务所长沙分所</t>
    <phoneticPr fontId="1" type="noConversion"/>
  </si>
  <si>
    <t>北京易捷胜知识产权代理事务所长沙分所</t>
    <phoneticPr fontId="1" type="noConversion"/>
  </si>
  <si>
    <t>北京权智天下知识产权代理事务所长沙分所</t>
    <phoneticPr fontId="1" type="noConversion"/>
  </si>
  <si>
    <t>北京志霖恒远知识产权代理事务所长沙分所</t>
    <phoneticPr fontId="1" type="noConversion"/>
  </si>
  <si>
    <t>北京精金石专利代理事务所长沙分所</t>
    <phoneticPr fontId="1" type="noConversion"/>
  </si>
  <si>
    <t>北京和信华成知识产权代理事务所长沙分所</t>
    <phoneticPr fontId="1" type="noConversion"/>
  </si>
  <si>
    <t>深圳中一联合知识产权代理有限公司湖南分公司</t>
    <phoneticPr fontId="1" type="noConversion"/>
  </si>
  <si>
    <t>广州粤高专利商标代理有限公司株洲分公司
(广州粤高专利商标代理有限公司郴州分公司)</t>
    <phoneticPr fontId="1" type="noConversion"/>
  </si>
  <si>
    <t>代理机构排序2020.代理机构</t>
  </si>
  <si>
    <t>长沙睿翔专利代理事务所（普通合伙）</t>
  </si>
  <si>
    <t>北京中政联科专利代理事务所（普通合伙）长沙分所</t>
  </si>
  <si>
    <t>合肥市科融知识产权代理事务所（普通合伙）长沙分所</t>
  </si>
  <si>
    <t>深圳市创富知识产权代理有限公司长沙分公司</t>
  </si>
  <si>
    <t>深圳中一联合知识产权代理有限公司湖南分公司</t>
  </si>
  <si>
    <t>北京众合诚成知识产权代理有限公司长沙分公司
(北京众合诚成知识产权代理有限公司郴州分公司)</t>
    <phoneticPr fontId="1" type="noConversion"/>
  </si>
  <si>
    <t>深圳市创富知识产权代理有限公司长沙分公司
（深圳市创富知识产权代理有限公司雨花分公司）</t>
    <phoneticPr fontId="1" type="noConversion"/>
  </si>
  <si>
    <t>长沙市善权专利代理事务所</t>
    <phoneticPr fontId="16" type="noConversion"/>
  </si>
  <si>
    <t>长沙市善权专利代理事务所（普通合伙）</t>
    <phoneticPr fontId="1" type="noConversion"/>
  </si>
  <si>
    <t>2020年4月湖南省专利代理机构代理量统计表</t>
    <phoneticPr fontId="1" type="noConversion"/>
  </si>
  <si>
    <t>长沙新裕知识产权代理有限公司
(长沙新裕知识产权代理有限公司望城分公司)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</si>
</sst>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1">
    <font>
      <sz val="11"/>
      <color theme="1"/>
      <name val="宋体"/>
      <charset val="134"/>
      <scheme val="minor"/>
    </font>
    <font>
      <sz val="9"/>
      <name val="宋体"/>
      <family val="3"/>
      <charset val="134"/>
    </font>
    <font>
      <sz val="11"/>
      <color theme="1"/>
      <name val="宋体"/>
      <family val="3"/>
      <charset val="134"/>
      <scheme val="minor"/>
    </font>
    <font>
      <sz val="12"/>
      <color indexed="8"/>
      <name val="宋体"/>
      <family val="3"/>
      <charset val="134"/>
    </font>
    <font>
      <sz val="12"/>
      <color indexed="8"/>
      <name val="宋体"/>
      <family val="3"/>
      <charset val="134"/>
    </font>
    <font>
      <sz val="9"/>
      <color theme="1"/>
      <name val="宋体"/>
      <family val="3"/>
      <charset val="134"/>
    </font>
    <font>
      <sz val="11"/>
      <color theme="1"/>
      <name val="宋体"/>
      <family val="2"/>
      <scheme val="minor"/>
    </font>
    <font>
      <sz val="12"/>
      <name val="宋体"/>
      <charset val="134"/>
    </font>
    <font>
      <b/>
      <sz val="14"/>
      <color theme="1"/>
      <name val="宋体"/>
      <family val="3"/>
      <charset val="134"/>
    </font>
    <font>
      <sz val="11"/>
      <color theme="1"/>
      <name val="宋体"/>
      <family val="3"/>
      <charset val="134"/>
    </font>
    <font>
      <b/>
      <sz val="11"/>
      <color theme="1"/>
      <name val="宋体"/>
      <family val="3"/>
      <charset val="134"/>
    </font>
    <font>
      <sz val="12"/>
      <color theme="1"/>
      <name val="宋体"/>
      <family val="3"/>
      <charset val="134"/>
    </font>
    <font>
      <b/>
      <sz val="11"/>
      <color theme="1"/>
      <name val="宋体"/>
      <family val="3"/>
      <charset val="134"/>
      <scheme val="minor"/>
    </font>
    <font>
      <sz val="10"/>
      <color theme="1"/>
      <name val="宋体"/>
      <family val="3"/>
      <charset val="134"/>
      <scheme val="minor"/>
    </font>
    <font>
      <sz val="11"/>
      <color indexed="8"/>
      <name val="宋体"/>
      <charset val="134"/>
    </font>
    <font>
      <sz val="12"/>
      <color indexed="8"/>
      <name val="宋体"/>
      <charset val="134"/>
    </font>
    <font>
      <sz val="9"/>
      <name val="宋体"/>
      <charset val="134"/>
      <scheme val="minor"/>
    </font>
    <font>
      <sz val="11"/>
      <name val="宋体"/>
      <family val="3"/>
      <charset val="134"/>
    </font>
    <font>
      <sz val="12"/>
      <name val="宋体"/>
      <family val="3"/>
      <charset val="134"/>
    </font>
    <font>
      <sz val="11"/>
      <name val="宋体"/>
      <family val="3"/>
      <charset val="134"/>
      <scheme val="minor"/>
    </font>
    <font>
      <sz val="11"/>
      <color indexed="8"/>
      <name val="宋体"/>
      <family val="3"/>
      <charset val="134"/>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11">
    <xf numFmtId="0" fontId="0" fillId="0" borderId="0">
      <alignment vertical="center"/>
    </xf>
    <xf numFmtId="0" fontId="3" fillId="0" borderId="0"/>
    <xf numFmtId="0" fontId="4" fillId="0" borderId="0"/>
    <xf numFmtId="0" fontId="4" fillId="0" borderId="0"/>
    <xf numFmtId="0" fontId="4" fillId="0" borderId="0"/>
    <xf numFmtId="0" fontId="2" fillId="0" borderId="0">
      <alignment vertical="center"/>
    </xf>
    <xf numFmtId="0" fontId="6" fillId="0" borderId="0"/>
    <xf numFmtId="0" fontId="7" fillId="0" borderId="0"/>
    <xf numFmtId="0" fontId="15" fillId="0" borderId="0"/>
    <xf numFmtId="0" fontId="3" fillId="0" borderId="0"/>
    <xf numFmtId="0" fontId="15" fillId="0" borderId="0"/>
  </cellStyleXfs>
  <cellXfs count="77">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lignment vertical="center"/>
    </xf>
    <xf numFmtId="0" fontId="5" fillId="0" borderId="0" xfId="0" applyFont="1" applyFill="1" applyAlignment="1">
      <alignment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4" applyFont="1" applyFill="1" applyBorder="1" applyAlignment="1">
      <alignment horizontal="center" vertical="center"/>
    </xf>
    <xf numFmtId="0" fontId="9" fillId="0" borderId="1" xfId="2" applyFont="1" applyFill="1" applyBorder="1" applyAlignment="1">
      <alignment horizontal="center" vertical="center"/>
    </xf>
    <xf numFmtId="0" fontId="9" fillId="0" borderId="1" xfId="3"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11" fillId="0" borderId="1" xfId="4"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2" applyFont="1" applyFill="1" applyBorder="1" applyAlignment="1">
      <alignment horizontal="center" vertical="center"/>
    </xf>
    <xf numFmtId="0" fontId="9" fillId="0" borderId="4" xfId="0" applyFont="1" applyFill="1" applyBorder="1" applyAlignment="1">
      <alignment horizontal="center" vertical="center" wrapText="1"/>
    </xf>
    <xf numFmtId="49" fontId="9" fillId="0" borderId="1" xfId="7" applyNumberFormat="1" applyFont="1" applyFill="1" applyBorder="1" applyAlignment="1" applyProtection="1">
      <alignment horizontal="center" vertical="center"/>
      <protection locked="0"/>
    </xf>
    <xf numFmtId="0" fontId="9" fillId="0" borderId="6" xfId="0"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14" fillId="2" borderId="11" xfId="8" applyFont="1" applyFill="1" applyBorder="1" applyAlignment="1">
      <alignment horizontal="center"/>
    </xf>
    <xf numFmtId="0" fontId="14" fillId="0" borderId="12" xfId="8" applyFont="1" applyFill="1" applyBorder="1" applyAlignment="1">
      <alignment horizontal="right" wrapText="1"/>
    </xf>
    <xf numFmtId="0" fontId="15" fillId="0" borderId="0" xfId="8"/>
    <xf numFmtId="0" fontId="14" fillId="0" borderId="12" xfId="8" applyFont="1" applyFill="1" applyBorder="1" applyAlignment="1"/>
    <xf numFmtId="0" fontId="14" fillId="0" borderId="12" xfId="8" applyFont="1" applyFill="1" applyBorder="1" applyAlignment="1">
      <alignment horizontal="right"/>
    </xf>
    <xf numFmtId="0" fontId="15" fillId="0" borderId="0" xfId="8" applyAlignment="1"/>
    <xf numFmtId="0" fontId="17" fillId="3" borderId="12" xfId="8" applyFont="1" applyFill="1" applyBorder="1" applyAlignment="1"/>
    <xf numFmtId="0" fontId="18" fillId="3" borderId="0" xfId="8" applyFont="1" applyFill="1" applyAlignment="1"/>
    <xf numFmtId="0" fontId="19" fillId="3" borderId="0" xfId="0" applyFont="1" applyFill="1">
      <alignment vertical="center"/>
    </xf>
    <xf numFmtId="0" fontId="18" fillId="3" borderId="0" xfId="8" applyFont="1" applyFill="1"/>
    <xf numFmtId="0" fontId="17" fillId="3" borderId="12" xfId="8" applyFont="1" applyFill="1" applyBorder="1" applyAlignment="1">
      <alignment horizontal="right"/>
    </xf>
    <xf numFmtId="0" fontId="17" fillId="3" borderId="12" xfId="8" applyFont="1" applyFill="1" applyBorder="1" applyAlignment="1">
      <alignment horizontal="right" wrapText="1"/>
    </xf>
    <xf numFmtId="0" fontId="20" fillId="2" borderId="11" xfId="9" applyFont="1" applyFill="1" applyBorder="1" applyAlignment="1">
      <alignment horizontal="center"/>
    </xf>
    <xf numFmtId="0" fontId="20" fillId="0" borderId="12" xfId="9" applyFont="1" applyFill="1" applyBorder="1" applyAlignment="1">
      <alignment horizontal="right" wrapText="1"/>
    </xf>
    <xf numFmtId="0" fontId="3" fillId="0" borderId="0" xfId="9"/>
    <xf numFmtId="0" fontId="20" fillId="0" borderId="12" xfId="9" applyFont="1" applyFill="1" applyBorder="1" applyAlignment="1">
      <alignment wrapText="1"/>
    </xf>
    <xf numFmtId="49" fontId="9" fillId="0" borderId="4" xfId="7" applyNumberFormat="1" applyFont="1" applyFill="1" applyBorder="1" applyAlignment="1" applyProtection="1">
      <alignment horizontal="center" vertical="center"/>
      <protection locked="0"/>
    </xf>
    <xf numFmtId="0" fontId="14" fillId="2" borderId="11" xfId="10" applyFont="1" applyFill="1" applyBorder="1" applyAlignment="1">
      <alignment horizontal="center"/>
    </xf>
    <xf numFmtId="0" fontId="14" fillId="0" borderId="12" xfId="10" applyFont="1" applyFill="1" applyBorder="1" applyAlignment="1">
      <alignment wrapText="1"/>
    </xf>
    <xf numFmtId="0" fontId="14" fillId="0" borderId="12" xfId="10" applyFont="1" applyFill="1" applyBorder="1" applyAlignment="1">
      <alignment horizontal="right" wrapText="1"/>
    </xf>
    <xf numFmtId="0" fontId="15" fillId="0" borderId="0" xfId="10"/>
    <xf numFmtId="0" fontId="14" fillId="0" borderId="12" xfId="10" applyFont="1" applyFill="1" applyBorder="1" applyAlignment="1"/>
    <xf numFmtId="0" fontId="14" fillId="3" borderId="12" xfId="10" applyFont="1" applyFill="1" applyBorder="1" applyAlignment="1"/>
    <xf numFmtId="0" fontId="0" fillId="3" borderId="0" xfId="0" applyFill="1">
      <alignment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57" fontId="10" fillId="0" borderId="3"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wrapText="1" shrinkToFit="1"/>
    </xf>
    <xf numFmtId="57" fontId="1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cellXfs>
  <cellStyles count="11">
    <cellStyle name="常规" xfId="0" builtinId="0"/>
    <cellStyle name="常规 2" xfId="5"/>
    <cellStyle name="常规 2 2" xfId="7"/>
    <cellStyle name="常规 3" xfId="6"/>
    <cellStyle name="常规_Sheet1" xfId="8"/>
    <cellStyle name="常规_Sheet1_1" xfId="9"/>
    <cellStyle name="常规_Sheet3" xfId="10"/>
    <cellStyle name="常规_Sheet5" xfId="1"/>
    <cellStyle name="常规_Sheet5 2" xfId="2"/>
    <cellStyle name="常规_Sheet6 2" xfId="3"/>
    <cellStyle name="常规_授权"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7"/>
  <sheetViews>
    <sheetView tabSelected="1" topLeftCell="A13" workbookViewId="0">
      <selection activeCell="B26" sqref="B26"/>
    </sheetView>
  </sheetViews>
  <sheetFormatPr defaultRowHeight="13.5"/>
  <cols>
    <col min="1" max="1" width="5.125" style="2" customWidth="1"/>
    <col min="2" max="2" width="42.875" style="4" customWidth="1"/>
    <col min="3" max="3" width="7.5" style="1" customWidth="1"/>
    <col min="4" max="4" width="7" style="1" customWidth="1"/>
    <col min="5" max="5" width="6" style="1" customWidth="1"/>
    <col min="6" max="6" width="6.375" style="1" customWidth="1"/>
    <col min="7" max="7" width="5.625" style="1" customWidth="1"/>
    <col min="8" max="8" width="6.625" style="1" customWidth="1"/>
    <col min="9" max="9" width="6.375" style="1" customWidth="1"/>
    <col min="10" max="10" width="5.25" style="1" customWidth="1"/>
    <col min="11" max="11" width="5.75" style="1" customWidth="1"/>
    <col min="12" max="13" width="6.625" style="1" customWidth="1"/>
    <col min="14" max="14" width="5.625" style="1" customWidth="1"/>
    <col min="15" max="17" width="6.625" style="1" customWidth="1"/>
    <col min="18" max="18" width="6.125" style="1" customWidth="1"/>
    <col min="19" max="19" width="10.125" style="5" customWidth="1"/>
    <col min="20" max="20" width="10.125" style="6" customWidth="1"/>
    <col min="21" max="21" width="11.375" style="5" customWidth="1"/>
    <col min="22" max="22" width="10.125" style="6" customWidth="1"/>
    <col min="23" max="24" width="12.375" style="1" hidden="1" customWidth="1"/>
    <col min="25" max="25" width="14" style="1" hidden="1" customWidth="1"/>
    <col min="26" max="26" width="12.875" style="1" hidden="1" customWidth="1"/>
    <col min="27" max="27" width="13.125" style="1" hidden="1" customWidth="1"/>
    <col min="28" max="28" width="13.875" style="1" hidden="1" customWidth="1"/>
    <col min="29" max="16384" width="9" style="1"/>
  </cols>
  <sheetData>
    <row r="1" spans="1:28" ht="38.25" customHeight="1">
      <c r="A1" s="50" t="s">
        <v>192</v>
      </c>
      <c r="B1" s="51"/>
      <c r="C1" s="51"/>
      <c r="D1" s="51"/>
      <c r="E1" s="51"/>
      <c r="F1" s="51"/>
      <c r="G1" s="51"/>
      <c r="H1" s="51"/>
      <c r="I1" s="51"/>
      <c r="J1" s="51"/>
      <c r="K1" s="51"/>
      <c r="L1" s="51"/>
      <c r="M1" s="51"/>
      <c r="N1" s="51"/>
      <c r="O1" s="51"/>
      <c r="P1" s="51"/>
      <c r="Q1" s="51"/>
      <c r="R1" s="51"/>
      <c r="S1" s="51"/>
      <c r="T1" s="51"/>
      <c r="U1" s="51"/>
      <c r="V1" s="51"/>
      <c r="W1" s="2"/>
      <c r="X1" s="2"/>
      <c r="Y1" s="2"/>
      <c r="Z1" s="2"/>
      <c r="AA1" s="2"/>
      <c r="AB1" s="2"/>
    </row>
    <row r="2" spans="1:28" ht="18.75" customHeight="1">
      <c r="A2" s="58" t="s">
        <v>20</v>
      </c>
      <c r="B2" s="65" t="s">
        <v>57</v>
      </c>
      <c r="C2" s="66">
        <v>43922</v>
      </c>
      <c r="D2" s="67"/>
      <c r="E2" s="67"/>
      <c r="F2" s="67"/>
      <c r="G2" s="67"/>
      <c r="H2" s="67"/>
      <c r="I2" s="67"/>
      <c r="J2" s="67"/>
      <c r="K2" s="59">
        <v>43556</v>
      </c>
      <c r="L2" s="60"/>
      <c r="M2" s="60"/>
      <c r="N2" s="60"/>
      <c r="O2" s="60"/>
      <c r="P2" s="60"/>
      <c r="Q2" s="60"/>
      <c r="R2" s="61"/>
      <c r="S2" s="52" t="s">
        <v>36</v>
      </c>
      <c r="T2" s="55" t="s">
        <v>39</v>
      </c>
      <c r="U2" s="52" t="s">
        <v>35</v>
      </c>
      <c r="V2" s="55" t="s">
        <v>40</v>
      </c>
      <c r="W2" s="2"/>
      <c r="X2" s="2"/>
      <c r="Y2" s="2"/>
      <c r="Z2" s="2"/>
      <c r="AA2" s="2"/>
      <c r="AB2" s="2"/>
    </row>
    <row r="3" spans="1:28" ht="15" customHeight="1">
      <c r="A3" s="58"/>
      <c r="B3" s="53"/>
      <c r="C3" s="49" t="s">
        <v>14</v>
      </c>
      <c r="D3" s="49"/>
      <c r="E3" s="49"/>
      <c r="F3" s="49"/>
      <c r="G3" s="49" t="s">
        <v>16</v>
      </c>
      <c r="H3" s="49"/>
      <c r="I3" s="49"/>
      <c r="J3" s="49"/>
      <c r="K3" s="62" t="s">
        <v>14</v>
      </c>
      <c r="L3" s="63"/>
      <c r="M3" s="63"/>
      <c r="N3" s="64"/>
      <c r="O3" s="62" t="s">
        <v>16</v>
      </c>
      <c r="P3" s="63"/>
      <c r="Q3" s="63"/>
      <c r="R3" s="64"/>
      <c r="S3" s="53"/>
      <c r="T3" s="56"/>
      <c r="U3" s="53"/>
      <c r="V3" s="56"/>
      <c r="W3" s="2"/>
      <c r="X3" s="2"/>
      <c r="Y3" s="2"/>
      <c r="Z3" s="2"/>
      <c r="AA3" s="2"/>
      <c r="AB3" s="2"/>
    </row>
    <row r="4" spans="1:28" s="2" customFormat="1" ht="15" customHeight="1">
      <c r="A4" s="58"/>
      <c r="B4" s="54"/>
      <c r="C4" s="7" t="s">
        <v>37</v>
      </c>
      <c r="D4" s="7" t="s">
        <v>15</v>
      </c>
      <c r="E4" s="7" t="s">
        <v>29</v>
      </c>
      <c r="F4" s="7" t="s">
        <v>18</v>
      </c>
      <c r="G4" s="7" t="s">
        <v>17</v>
      </c>
      <c r="H4" s="7" t="s">
        <v>15</v>
      </c>
      <c r="I4" s="7" t="s">
        <v>29</v>
      </c>
      <c r="J4" s="7" t="s">
        <v>18</v>
      </c>
      <c r="K4" s="7" t="s">
        <v>37</v>
      </c>
      <c r="L4" s="7" t="s">
        <v>15</v>
      </c>
      <c r="M4" s="7" t="s">
        <v>29</v>
      </c>
      <c r="N4" s="7" t="s">
        <v>18</v>
      </c>
      <c r="O4" s="7" t="s">
        <v>38</v>
      </c>
      <c r="P4" s="7" t="s">
        <v>15</v>
      </c>
      <c r="Q4" s="7" t="s">
        <v>32</v>
      </c>
      <c r="R4" s="7" t="s">
        <v>18</v>
      </c>
      <c r="S4" s="54"/>
      <c r="T4" s="57"/>
      <c r="U4" s="54"/>
      <c r="V4" s="57"/>
      <c r="W4" s="2" t="s">
        <v>41</v>
      </c>
      <c r="X4" s="2" t="s">
        <v>42</v>
      </c>
      <c r="Y4" s="2" t="s">
        <v>43</v>
      </c>
      <c r="Z4" s="2" t="s">
        <v>44</v>
      </c>
      <c r="AA4" s="2" t="s">
        <v>45</v>
      </c>
      <c r="AB4" s="2" t="s">
        <v>46</v>
      </c>
    </row>
    <row r="5" spans="1:28" ht="15.75" customHeight="1">
      <c r="A5" s="8">
        <f>ROW()-4</f>
        <v>1</v>
      </c>
      <c r="B5" s="9" t="s">
        <v>0</v>
      </c>
      <c r="C5" s="10">
        <v>64</v>
      </c>
      <c r="D5" s="10">
        <v>32</v>
      </c>
      <c r="E5" s="10">
        <v>31</v>
      </c>
      <c r="F5" s="10">
        <v>1</v>
      </c>
      <c r="G5" s="10">
        <v>32</v>
      </c>
      <c r="H5" s="10">
        <v>14</v>
      </c>
      <c r="I5" s="10">
        <v>14</v>
      </c>
      <c r="J5" s="10">
        <v>4</v>
      </c>
      <c r="K5" s="11">
        <v>70</v>
      </c>
      <c r="L5" s="11">
        <v>40</v>
      </c>
      <c r="M5" s="11">
        <v>23</v>
      </c>
      <c r="N5" s="11">
        <v>7</v>
      </c>
      <c r="O5" s="12">
        <v>37</v>
      </c>
      <c r="P5" s="12">
        <v>11</v>
      </c>
      <c r="Q5" s="12">
        <v>21</v>
      </c>
      <c r="R5" s="12">
        <v>5</v>
      </c>
      <c r="S5" s="13">
        <f>C5-K5</f>
        <v>-6</v>
      </c>
      <c r="T5" s="14">
        <f>IF(AND(K5&lt;&gt;"",K5&lt;&gt;0),C5/K5-1,"-")</f>
        <v>-8.5714285714285743E-2</v>
      </c>
      <c r="U5" s="13">
        <f>G5-O5</f>
        <v>-5</v>
      </c>
      <c r="V5" s="14">
        <f>IF(AND(O5&lt;&gt;"",O5&lt;&gt;0),G5/O5-1,"-")</f>
        <v>-0.13513513513513509</v>
      </c>
      <c r="W5" s="2">
        <f t="shared" ref="W5:W35" si="0">D5-L5</f>
        <v>-8</v>
      </c>
      <c r="X5" s="2">
        <f t="shared" ref="X5:X35" si="1">E5-M5</f>
        <v>8</v>
      </c>
      <c r="Y5" s="2">
        <f t="shared" ref="Y5:Y35" si="2">F5-N5</f>
        <v>-6</v>
      </c>
      <c r="Z5" s="2">
        <f t="shared" ref="Z5:Z35" si="3">H5-P5</f>
        <v>3</v>
      </c>
      <c r="AA5" s="2">
        <f t="shared" ref="AA5:AA35" si="4">I5-Q5</f>
        <v>-7</v>
      </c>
      <c r="AB5" s="2">
        <f t="shared" ref="AB5:AB35" si="5">J5-R5</f>
        <v>-1</v>
      </c>
    </row>
    <row r="6" spans="1:28" ht="15.75" customHeight="1">
      <c r="A6" s="8">
        <f t="shared" ref="A6:A69" si="6">ROW()-4</f>
        <v>2</v>
      </c>
      <c r="B6" s="9" t="s">
        <v>50</v>
      </c>
      <c r="C6" s="10">
        <v>37</v>
      </c>
      <c r="D6" s="10">
        <v>8</v>
      </c>
      <c r="E6" s="10">
        <v>29</v>
      </c>
      <c r="F6" s="15">
        <v>0</v>
      </c>
      <c r="G6" s="10">
        <v>43</v>
      </c>
      <c r="H6" s="10">
        <v>2</v>
      </c>
      <c r="I6" s="10">
        <v>34</v>
      </c>
      <c r="J6" s="15">
        <v>7</v>
      </c>
      <c r="K6" s="11">
        <v>44</v>
      </c>
      <c r="L6" s="11">
        <v>11</v>
      </c>
      <c r="M6" s="11">
        <v>29</v>
      </c>
      <c r="N6" s="11">
        <v>4</v>
      </c>
      <c r="O6" s="12">
        <v>51</v>
      </c>
      <c r="P6" s="16">
        <v>5</v>
      </c>
      <c r="Q6" s="12">
        <v>42</v>
      </c>
      <c r="R6" s="12">
        <v>4</v>
      </c>
      <c r="S6" s="13">
        <f t="shared" ref="S6:S74" si="7">C6-K6</f>
        <v>-7</v>
      </c>
      <c r="T6" s="14">
        <f t="shared" ref="T6:T74" si="8">IF(AND(K6&lt;&gt;"",K6&lt;&gt;0),C6/K6-1,"-")</f>
        <v>-0.15909090909090906</v>
      </c>
      <c r="U6" s="13">
        <f t="shared" ref="U6:U74" si="9">G6-O6</f>
        <v>-8</v>
      </c>
      <c r="V6" s="14">
        <f t="shared" ref="V6:V74" si="10">IF(AND(O6&lt;&gt;"",O6&lt;&gt;0),G6/O6-1,"-")</f>
        <v>-0.15686274509803921</v>
      </c>
      <c r="W6" s="2">
        <f t="shared" si="0"/>
        <v>-3</v>
      </c>
      <c r="X6" s="2">
        <f t="shared" si="1"/>
        <v>0</v>
      </c>
      <c r="Y6" s="2">
        <f t="shared" si="2"/>
        <v>-4</v>
      </c>
      <c r="Z6" s="2">
        <f t="shared" si="3"/>
        <v>-3</v>
      </c>
      <c r="AA6" s="2">
        <f t="shared" si="4"/>
        <v>-8</v>
      </c>
      <c r="AB6" s="2">
        <f t="shared" si="5"/>
        <v>3</v>
      </c>
    </row>
    <row r="7" spans="1:28" ht="15.75" customHeight="1">
      <c r="A7" s="8">
        <f t="shared" si="6"/>
        <v>3</v>
      </c>
      <c r="B7" s="9" t="s">
        <v>7</v>
      </c>
      <c r="C7" s="10">
        <v>136</v>
      </c>
      <c r="D7" s="10">
        <v>81</v>
      </c>
      <c r="E7" s="10">
        <v>49</v>
      </c>
      <c r="F7" s="10">
        <v>6</v>
      </c>
      <c r="G7" s="10">
        <v>151</v>
      </c>
      <c r="H7" s="10">
        <v>63</v>
      </c>
      <c r="I7" s="10">
        <v>79</v>
      </c>
      <c r="J7" s="10">
        <v>9</v>
      </c>
      <c r="K7" s="11">
        <v>53</v>
      </c>
      <c r="L7" s="11">
        <v>31</v>
      </c>
      <c r="M7" s="11">
        <v>22</v>
      </c>
      <c r="N7" s="11">
        <v>0</v>
      </c>
      <c r="O7" s="12">
        <v>115</v>
      </c>
      <c r="P7" s="12">
        <v>53</v>
      </c>
      <c r="Q7" s="12">
        <v>49</v>
      </c>
      <c r="R7" s="12">
        <v>13</v>
      </c>
      <c r="S7" s="13">
        <f t="shared" si="7"/>
        <v>83</v>
      </c>
      <c r="T7" s="14">
        <f t="shared" si="8"/>
        <v>1.5660377358490565</v>
      </c>
      <c r="U7" s="13">
        <f t="shared" si="9"/>
        <v>36</v>
      </c>
      <c r="V7" s="14">
        <f t="shared" si="10"/>
        <v>0.31304347826086953</v>
      </c>
      <c r="W7" s="2">
        <f t="shared" si="0"/>
        <v>50</v>
      </c>
      <c r="X7" s="2">
        <f t="shared" si="1"/>
        <v>27</v>
      </c>
      <c r="Y7" s="2">
        <f t="shared" si="2"/>
        <v>6</v>
      </c>
      <c r="Z7" s="2">
        <f t="shared" si="3"/>
        <v>10</v>
      </c>
      <c r="AA7" s="2">
        <f t="shared" si="4"/>
        <v>30</v>
      </c>
      <c r="AB7" s="2">
        <f t="shared" si="5"/>
        <v>-4</v>
      </c>
    </row>
    <row r="8" spans="1:28" ht="15.75" customHeight="1">
      <c r="A8" s="8">
        <f t="shared" si="6"/>
        <v>4</v>
      </c>
      <c r="B8" s="9" t="s">
        <v>4</v>
      </c>
      <c r="C8" s="10">
        <v>29</v>
      </c>
      <c r="D8" s="10">
        <v>7</v>
      </c>
      <c r="E8" s="10">
        <v>20</v>
      </c>
      <c r="F8" s="15">
        <v>2</v>
      </c>
      <c r="G8" s="10">
        <v>25</v>
      </c>
      <c r="H8" s="10">
        <v>8</v>
      </c>
      <c r="I8" s="10">
        <v>17</v>
      </c>
      <c r="J8" s="15">
        <v>0</v>
      </c>
      <c r="K8" s="11">
        <v>34</v>
      </c>
      <c r="L8" s="11">
        <v>16</v>
      </c>
      <c r="M8" s="11">
        <v>15</v>
      </c>
      <c r="N8" s="17">
        <v>3</v>
      </c>
      <c r="O8" s="12">
        <v>9</v>
      </c>
      <c r="P8" s="12">
        <v>1</v>
      </c>
      <c r="Q8" s="12">
        <v>8</v>
      </c>
      <c r="R8" s="12">
        <v>0</v>
      </c>
      <c r="S8" s="13">
        <f t="shared" si="7"/>
        <v>-5</v>
      </c>
      <c r="T8" s="14">
        <f t="shared" si="8"/>
        <v>-0.1470588235294118</v>
      </c>
      <c r="U8" s="13">
        <f t="shared" si="9"/>
        <v>16</v>
      </c>
      <c r="V8" s="14">
        <f t="shared" si="10"/>
        <v>1.7777777777777777</v>
      </c>
      <c r="W8" s="2">
        <f t="shared" si="0"/>
        <v>-9</v>
      </c>
      <c r="X8" s="2">
        <f t="shared" si="1"/>
        <v>5</v>
      </c>
      <c r="Y8" s="2">
        <f t="shared" si="2"/>
        <v>-1</v>
      </c>
      <c r="Z8" s="2">
        <f t="shared" si="3"/>
        <v>7</v>
      </c>
      <c r="AA8" s="2">
        <f t="shared" si="4"/>
        <v>9</v>
      </c>
      <c r="AB8" s="2">
        <f t="shared" si="5"/>
        <v>0</v>
      </c>
    </row>
    <row r="9" spans="1:28" ht="15.75" customHeight="1">
      <c r="A9" s="8">
        <f t="shared" si="6"/>
        <v>5</v>
      </c>
      <c r="B9" s="9" t="s">
        <v>10</v>
      </c>
      <c r="C9" s="10">
        <v>3</v>
      </c>
      <c r="D9" s="10">
        <v>2</v>
      </c>
      <c r="E9" s="10">
        <v>1</v>
      </c>
      <c r="F9" s="15">
        <v>0</v>
      </c>
      <c r="G9" s="10">
        <v>9</v>
      </c>
      <c r="H9" s="10">
        <v>0</v>
      </c>
      <c r="I9" s="10">
        <v>8</v>
      </c>
      <c r="J9" s="15">
        <v>1</v>
      </c>
      <c r="K9" s="11">
        <v>0</v>
      </c>
      <c r="L9" s="11">
        <v>0</v>
      </c>
      <c r="M9" s="11">
        <v>0</v>
      </c>
      <c r="N9" s="17">
        <v>0</v>
      </c>
      <c r="O9" s="12">
        <v>6</v>
      </c>
      <c r="P9" s="16">
        <v>0</v>
      </c>
      <c r="Q9" s="12">
        <v>6</v>
      </c>
      <c r="R9" s="16">
        <v>0</v>
      </c>
      <c r="S9" s="13">
        <f t="shared" si="7"/>
        <v>3</v>
      </c>
      <c r="T9" s="14" t="str">
        <f t="shared" si="8"/>
        <v>-</v>
      </c>
      <c r="U9" s="13">
        <f t="shared" si="9"/>
        <v>3</v>
      </c>
      <c r="V9" s="14">
        <f t="shared" si="10"/>
        <v>0.5</v>
      </c>
      <c r="W9" s="2">
        <f t="shared" si="0"/>
        <v>2</v>
      </c>
      <c r="X9" s="2">
        <f t="shared" si="1"/>
        <v>1</v>
      </c>
      <c r="Y9" s="2">
        <f t="shared" si="2"/>
        <v>0</v>
      </c>
      <c r="Z9" s="2">
        <f t="shared" si="3"/>
        <v>0</v>
      </c>
      <c r="AA9" s="2">
        <f t="shared" si="4"/>
        <v>2</v>
      </c>
      <c r="AB9" s="2">
        <f t="shared" si="5"/>
        <v>1</v>
      </c>
    </row>
    <row r="10" spans="1:28" ht="15.75" customHeight="1">
      <c r="A10" s="8">
        <f t="shared" si="6"/>
        <v>6</v>
      </c>
      <c r="B10" s="9" t="s">
        <v>13</v>
      </c>
      <c r="C10" s="10">
        <v>19</v>
      </c>
      <c r="D10" s="10">
        <v>5</v>
      </c>
      <c r="E10" s="10">
        <v>12</v>
      </c>
      <c r="F10" s="10">
        <v>2</v>
      </c>
      <c r="G10" s="10">
        <v>11</v>
      </c>
      <c r="H10" s="10">
        <v>0</v>
      </c>
      <c r="I10" s="10">
        <v>5</v>
      </c>
      <c r="J10" s="10">
        <v>6</v>
      </c>
      <c r="K10" s="11">
        <v>5</v>
      </c>
      <c r="L10" s="11">
        <v>0</v>
      </c>
      <c r="M10" s="11">
        <v>5</v>
      </c>
      <c r="N10" s="17">
        <v>0</v>
      </c>
      <c r="O10" s="12">
        <v>13</v>
      </c>
      <c r="P10" s="12">
        <v>3</v>
      </c>
      <c r="Q10" s="12">
        <v>7</v>
      </c>
      <c r="R10" s="12">
        <v>3</v>
      </c>
      <c r="S10" s="13">
        <f t="shared" si="7"/>
        <v>14</v>
      </c>
      <c r="T10" s="14">
        <f t="shared" si="8"/>
        <v>2.8</v>
      </c>
      <c r="U10" s="13">
        <f t="shared" si="9"/>
        <v>-2</v>
      </c>
      <c r="V10" s="14">
        <f t="shared" si="10"/>
        <v>-0.15384615384615385</v>
      </c>
      <c r="W10" s="2">
        <f t="shared" si="0"/>
        <v>5</v>
      </c>
      <c r="X10" s="2">
        <f t="shared" si="1"/>
        <v>7</v>
      </c>
      <c r="Y10" s="2">
        <f t="shared" si="2"/>
        <v>2</v>
      </c>
      <c r="Z10" s="2">
        <f t="shared" si="3"/>
        <v>-3</v>
      </c>
      <c r="AA10" s="2">
        <f t="shared" si="4"/>
        <v>-2</v>
      </c>
      <c r="AB10" s="2">
        <f t="shared" si="5"/>
        <v>3</v>
      </c>
    </row>
    <row r="11" spans="1:28" ht="15.75" customHeight="1">
      <c r="A11" s="8">
        <f t="shared" si="6"/>
        <v>7</v>
      </c>
      <c r="B11" s="9" t="s">
        <v>6</v>
      </c>
      <c r="C11" s="10">
        <v>13</v>
      </c>
      <c r="D11" s="10">
        <v>1</v>
      </c>
      <c r="E11" s="10">
        <v>12</v>
      </c>
      <c r="F11" s="15">
        <v>0</v>
      </c>
      <c r="G11" s="10">
        <v>32</v>
      </c>
      <c r="H11" s="10">
        <v>1</v>
      </c>
      <c r="I11" s="10">
        <v>29</v>
      </c>
      <c r="J11" s="15">
        <v>2</v>
      </c>
      <c r="K11" s="11">
        <v>27</v>
      </c>
      <c r="L11" s="11">
        <v>1</v>
      </c>
      <c r="M11" s="11">
        <v>24</v>
      </c>
      <c r="N11" s="11">
        <v>2</v>
      </c>
      <c r="O11" s="12">
        <v>19</v>
      </c>
      <c r="P11" s="16">
        <v>1</v>
      </c>
      <c r="Q11" s="12">
        <v>16</v>
      </c>
      <c r="R11" s="12">
        <v>2</v>
      </c>
      <c r="S11" s="13">
        <f t="shared" si="7"/>
        <v>-14</v>
      </c>
      <c r="T11" s="14">
        <f t="shared" si="8"/>
        <v>-0.5185185185185186</v>
      </c>
      <c r="U11" s="13">
        <f t="shared" si="9"/>
        <v>13</v>
      </c>
      <c r="V11" s="14">
        <f t="shared" si="10"/>
        <v>0.68421052631578938</v>
      </c>
      <c r="W11" s="2">
        <f t="shared" si="0"/>
        <v>0</v>
      </c>
      <c r="X11" s="2">
        <f t="shared" si="1"/>
        <v>-12</v>
      </c>
      <c r="Y11" s="2">
        <f t="shared" si="2"/>
        <v>-2</v>
      </c>
      <c r="Z11" s="2">
        <f t="shared" si="3"/>
        <v>0</v>
      </c>
      <c r="AA11" s="2">
        <f t="shared" si="4"/>
        <v>13</v>
      </c>
      <c r="AB11" s="2">
        <f t="shared" si="5"/>
        <v>0</v>
      </c>
    </row>
    <row r="12" spans="1:28" ht="15.75" customHeight="1">
      <c r="A12" s="8">
        <f t="shared" si="6"/>
        <v>8</v>
      </c>
      <c r="B12" s="9" t="s">
        <v>9</v>
      </c>
      <c r="C12" s="10">
        <v>0</v>
      </c>
      <c r="D12" s="10">
        <v>0</v>
      </c>
      <c r="E12" s="10">
        <v>0</v>
      </c>
      <c r="F12" s="15">
        <v>0</v>
      </c>
      <c r="G12" s="10">
        <v>4</v>
      </c>
      <c r="H12" s="10">
        <v>0</v>
      </c>
      <c r="I12" s="10">
        <v>2</v>
      </c>
      <c r="J12" s="15">
        <v>2</v>
      </c>
      <c r="K12" s="11">
        <v>5</v>
      </c>
      <c r="L12" s="11">
        <v>2</v>
      </c>
      <c r="M12" s="11">
        <v>2</v>
      </c>
      <c r="N12" s="17">
        <v>1</v>
      </c>
      <c r="O12" s="12">
        <v>1</v>
      </c>
      <c r="P12" s="16">
        <v>0</v>
      </c>
      <c r="Q12" s="16">
        <v>0</v>
      </c>
      <c r="R12" s="12">
        <v>1</v>
      </c>
      <c r="S12" s="13">
        <f t="shared" si="7"/>
        <v>-5</v>
      </c>
      <c r="T12" s="14">
        <f t="shared" si="8"/>
        <v>-1</v>
      </c>
      <c r="U12" s="13">
        <f t="shared" si="9"/>
        <v>3</v>
      </c>
      <c r="V12" s="14">
        <f t="shared" si="10"/>
        <v>3</v>
      </c>
      <c r="W12" s="2">
        <f t="shared" si="0"/>
        <v>-2</v>
      </c>
      <c r="X12" s="2">
        <f t="shared" si="1"/>
        <v>-2</v>
      </c>
      <c r="Y12" s="2">
        <f t="shared" si="2"/>
        <v>-1</v>
      </c>
      <c r="Z12" s="2">
        <f t="shared" si="3"/>
        <v>0</v>
      </c>
      <c r="AA12" s="2">
        <f t="shared" si="4"/>
        <v>2</v>
      </c>
      <c r="AB12" s="2">
        <f t="shared" si="5"/>
        <v>1</v>
      </c>
    </row>
    <row r="13" spans="1:28" ht="15.75" customHeight="1">
      <c r="A13" s="8">
        <f t="shared" si="6"/>
        <v>9</v>
      </c>
      <c r="B13" s="9" t="s">
        <v>8</v>
      </c>
      <c r="C13" s="10">
        <v>46</v>
      </c>
      <c r="D13" s="10">
        <v>26</v>
      </c>
      <c r="E13" s="10">
        <v>20</v>
      </c>
      <c r="F13" s="10">
        <v>0</v>
      </c>
      <c r="G13" s="10">
        <v>47</v>
      </c>
      <c r="H13" s="10">
        <v>17</v>
      </c>
      <c r="I13" s="10">
        <v>29</v>
      </c>
      <c r="J13" s="10">
        <v>1</v>
      </c>
      <c r="K13" s="11">
        <v>77</v>
      </c>
      <c r="L13" s="11">
        <v>40</v>
      </c>
      <c r="M13" s="11">
        <v>35</v>
      </c>
      <c r="N13" s="11">
        <v>2</v>
      </c>
      <c r="O13" s="12">
        <v>56</v>
      </c>
      <c r="P13" s="12">
        <v>14</v>
      </c>
      <c r="Q13" s="12">
        <v>41</v>
      </c>
      <c r="R13" s="12">
        <v>1</v>
      </c>
      <c r="S13" s="13">
        <f t="shared" si="7"/>
        <v>-31</v>
      </c>
      <c r="T13" s="14">
        <f t="shared" si="8"/>
        <v>-0.40259740259740262</v>
      </c>
      <c r="U13" s="13">
        <f t="shared" si="9"/>
        <v>-9</v>
      </c>
      <c r="V13" s="14">
        <f t="shared" si="10"/>
        <v>-0.1607142857142857</v>
      </c>
      <c r="W13" s="2">
        <f t="shared" si="0"/>
        <v>-14</v>
      </c>
      <c r="X13" s="2">
        <f t="shared" si="1"/>
        <v>-15</v>
      </c>
      <c r="Y13" s="2">
        <f t="shared" si="2"/>
        <v>-2</v>
      </c>
      <c r="Z13" s="2">
        <f t="shared" si="3"/>
        <v>3</v>
      </c>
      <c r="AA13" s="2">
        <f t="shared" si="4"/>
        <v>-12</v>
      </c>
      <c r="AB13" s="2">
        <f t="shared" si="5"/>
        <v>0</v>
      </c>
    </row>
    <row r="14" spans="1:28" ht="45.75" customHeight="1">
      <c r="A14" s="8">
        <f t="shared" si="6"/>
        <v>10</v>
      </c>
      <c r="B14" s="9" t="s">
        <v>99</v>
      </c>
      <c r="C14" s="10">
        <v>132</v>
      </c>
      <c r="D14" s="10">
        <v>50</v>
      </c>
      <c r="E14" s="10">
        <v>76</v>
      </c>
      <c r="F14" s="10">
        <v>6</v>
      </c>
      <c r="G14" s="10">
        <v>159</v>
      </c>
      <c r="H14" s="10">
        <v>48</v>
      </c>
      <c r="I14" s="10">
        <v>101</v>
      </c>
      <c r="J14" s="10">
        <v>10</v>
      </c>
      <c r="K14" s="11">
        <v>132</v>
      </c>
      <c r="L14" s="11">
        <v>65</v>
      </c>
      <c r="M14" s="11">
        <v>65</v>
      </c>
      <c r="N14" s="11">
        <v>2</v>
      </c>
      <c r="O14" s="12">
        <v>72</v>
      </c>
      <c r="P14" s="12">
        <v>25</v>
      </c>
      <c r="Q14" s="12">
        <v>39</v>
      </c>
      <c r="R14" s="12">
        <v>8</v>
      </c>
      <c r="S14" s="13">
        <f t="shared" si="7"/>
        <v>0</v>
      </c>
      <c r="T14" s="14">
        <f t="shared" si="8"/>
        <v>0</v>
      </c>
      <c r="U14" s="13">
        <f t="shared" si="9"/>
        <v>87</v>
      </c>
      <c r="V14" s="14">
        <f t="shared" si="10"/>
        <v>1.2083333333333335</v>
      </c>
      <c r="W14" s="2">
        <f t="shared" si="0"/>
        <v>-15</v>
      </c>
      <c r="X14" s="2">
        <f t="shared" si="1"/>
        <v>11</v>
      </c>
      <c r="Y14" s="2">
        <f t="shared" si="2"/>
        <v>4</v>
      </c>
      <c r="Z14" s="2">
        <f t="shared" si="3"/>
        <v>23</v>
      </c>
      <c r="AA14" s="2">
        <f t="shared" si="4"/>
        <v>62</v>
      </c>
      <c r="AB14" s="2">
        <f t="shared" si="5"/>
        <v>2</v>
      </c>
    </row>
    <row r="15" spans="1:28" ht="27.95" customHeight="1">
      <c r="A15" s="8">
        <f t="shared" si="6"/>
        <v>11</v>
      </c>
      <c r="B15" s="9" t="s">
        <v>82</v>
      </c>
      <c r="C15" s="10">
        <v>143</v>
      </c>
      <c r="D15" s="10">
        <v>90</v>
      </c>
      <c r="E15" s="10">
        <v>52</v>
      </c>
      <c r="F15" s="10">
        <v>1</v>
      </c>
      <c r="G15" s="10">
        <v>187</v>
      </c>
      <c r="H15" s="10">
        <v>108</v>
      </c>
      <c r="I15" s="10">
        <v>61</v>
      </c>
      <c r="J15" s="10">
        <v>18</v>
      </c>
      <c r="K15" s="11">
        <v>190</v>
      </c>
      <c r="L15" s="11">
        <v>135</v>
      </c>
      <c r="M15" s="11">
        <v>51</v>
      </c>
      <c r="N15" s="11">
        <v>4</v>
      </c>
      <c r="O15" s="12">
        <v>178</v>
      </c>
      <c r="P15" s="12">
        <v>96</v>
      </c>
      <c r="Q15" s="12">
        <v>72</v>
      </c>
      <c r="R15" s="12">
        <v>10</v>
      </c>
      <c r="S15" s="13">
        <f t="shared" si="7"/>
        <v>-47</v>
      </c>
      <c r="T15" s="14">
        <f t="shared" si="8"/>
        <v>-0.24736842105263157</v>
      </c>
      <c r="U15" s="13">
        <f t="shared" si="9"/>
        <v>9</v>
      </c>
      <c r="V15" s="14">
        <f t="shared" si="10"/>
        <v>5.0561797752809001E-2</v>
      </c>
      <c r="W15" s="2">
        <f t="shared" si="0"/>
        <v>-45</v>
      </c>
      <c r="X15" s="2">
        <f t="shared" si="1"/>
        <v>1</v>
      </c>
      <c r="Y15" s="2">
        <f t="shared" si="2"/>
        <v>-3</v>
      </c>
      <c r="Z15" s="2">
        <f t="shared" si="3"/>
        <v>12</v>
      </c>
      <c r="AA15" s="2">
        <f t="shared" si="4"/>
        <v>-11</v>
      </c>
      <c r="AB15" s="2">
        <f t="shared" si="5"/>
        <v>8</v>
      </c>
    </row>
    <row r="16" spans="1:28" ht="27.95" customHeight="1">
      <c r="A16" s="8">
        <f t="shared" si="6"/>
        <v>12</v>
      </c>
      <c r="B16" s="9" t="s">
        <v>81</v>
      </c>
      <c r="C16" s="10">
        <v>48</v>
      </c>
      <c r="D16" s="10">
        <v>6</v>
      </c>
      <c r="E16" s="10">
        <v>36</v>
      </c>
      <c r="F16" s="10">
        <v>6</v>
      </c>
      <c r="G16" s="10">
        <v>35</v>
      </c>
      <c r="H16" s="10">
        <v>1</v>
      </c>
      <c r="I16" s="10">
        <v>21</v>
      </c>
      <c r="J16" s="10">
        <v>13</v>
      </c>
      <c r="K16" s="17">
        <v>66</v>
      </c>
      <c r="L16" s="17">
        <v>17</v>
      </c>
      <c r="M16" s="17">
        <v>36</v>
      </c>
      <c r="N16" s="17">
        <v>13</v>
      </c>
      <c r="O16" s="12">
        <v>33</v>
      </c>
      <c r="P16" s="12">
        <v>0</v>
      </c>
      <c r="Q16" s="12">
        <v>20</v>
      </c>
      <c r="R16" s="16">
        <v>13</v>
      </c>
      <c r="S16" s="13">
        <f t="shared" si="7"/>
        <v>-18</v>
      </c>
      <c r="T16" s="14">
        <f t="shared" si="8"/>
        <v>-0.27272727272727271</v>
      </c>
      <c r="U16" s="13">
        <f t="shared" si="9"/>
        <v>2</v>
      </c>
      <c r="V16" s="14">
        <f t="shared" si="10"/>
        <v>6.0606060606060552E-2</v>
      </c>
      <c r="W16" s="2">
        <f t="shared" si="0"/>
        <v>-11</v>
      </c>
      <c r="X16" s="2">
        <f t="shared" si="1"/>
        <v>0</v>
      </c>
      <c r="Y16" s="2">
        <f t="shared" si="2"/>
        <v>-7</v>
      </c>
      <c r="Z16" s="2">
        <f t="shared" si="3"/>
        <v>1</v>
      </c>
      <c r="AA16" s="2">
        <f t="shared" si="4"/>
        <v>1</v>
      </c>
      <c r="AB16" s="2">
        <f t="shared" si="5"/>
        <v>0</v>
      </c>
    </row>
    <row r="17" spans="1:28" ht="15.95" customHeight="1">
      <c r="A17" s="8">
        <f t="shared" si="6"/>
        <v>13</v>
      </c>
      <c r="B17" s="9" t="s">
        <v>59</v>
      </c>
      <c r="C17" s="10">
        <v>63</v>
      </c>
      <c r="D17" s="10">
        <v>13</v>
      </c>
      <c r="E17" s="10">
        <v>50</v>
      </c>
      <c r="F17" s="10">
        <v>0</v>
      </c>
      <c r="G17" s="10">
        <v>47</v>
      </c>
      <c r="H17" s="10">
        <v>1</v>
      </c>
      <c r="I17" s="10">
        <v>44</v>
      </c>
      <c r="J17" s="10">
        <v>2</v>
      </c>
      <c r="K17" s="11">
        <v>47</v>
      </c>
      <c r="L17" s="11">
        <v>1</v>
      </c>
      <c r="M17" s="11">
        <v>43</v>
      </c>
      <c r="N17" s="11">
        <v>3</v>
      </c>
      <c r="O17" s="12">
        <v>4</v>
      </c>
      <c r="P17" s="12">
        <v>1</v>
      </c>
      <c r="Q17" s="12">
        <v>3</v>
      </c>
      <c r="R17" s="12">
        <v>0</v>
      </c>
      <c r="S17" s="13">
        <f t="shared" si="7"/>
        <v>16</v>
      </c>
      <c r="T17" s="14">
        <f t="shared" si="8"/>
        <v>0.34042553191489366</v>
      </c>
      <c r="U17" s="13">
        <f t="shared" si="9"/>
        <v>43</v>
      </c>
      <c r="V17" s="14">
        <f t="shared" si="10"/>
        <v>10.75</v>
      </c>
      <c r="W17" s="2">
        <f t="shared" si="0"/>
        <v>12</v>
      </c>
      <c r="X17" s="2">
        <f t="shared" si="1"/>
        <v>7</v>
      </c>
      <c r="Y17" s="2">
        <f t="shared" si="2"/>
        <v>-3</v>
      </c>
      <c r="Z17" s="2">
        <f t="shared" si="3"/>
        <v>0</v>
      </c>
      <c r="AA17" s="2">
        <f t="shared" si="4"/>
        <v>41</v>
      </c>
      <c r="AB17" s="2">
        <f t="shared" si="5"/>
        <v>2</v>
      </c>
    </row>
    <row r="18" spans="1:28" ht="15.75" customHeight="1">
      <c r="A18" s="8">
        <f t="shared" si="6"/>
        <v>14</v>
      </c>
      <c r="B18" s="9" t="s">
        <v>1</v>
      </c>
      <c r="C18" s="10">
        <v>16</v>
      </c>
      <c r="D18" s="10">
        <v>1</v>
      </c>
      <c r="E18" s="10">
        <v>13</v>
      </c>
      <c r="F18" s="10">
        <v>2</v>
      </c>
      <c r="G18" s="10">
        <v>19</v>
      </c>
      <c r="H18" s="10">
        <v>0</v>
      </c>
      <c r="I18" s="10">
        <v>17</v>
      </c>
      <c r="J18" s="10">
        <v>2</v>
      </c>
      <c r="K18" s="11">
        <v>27</v>
      </c>
      <c r="L18" s="11">
        <v>6</v>
      </c>
      <c r="M18" s="11">
        <v>21</v>
      </c>
      <c r="N18" s="11">
        <v>0</v>
      </c>
      <c r="O18" s="12">
        <v>23</v>
      </c>
      <c r="P18" s="12">
        <v>2</v>
      </c>
      <c r="Q18" s="12">
        <v>17</v>
      </c>
      <c r="R18" s="12">
        <v>4</v>
      </c>
      <c r="S18" s="13">
        <f t="shared" si="7"/>
        <v>-11</v>
      </c>
      <c r="T18" s="14">
        <f t="shared" si="8"/>
        <v>-0.40740740740740744</v>
      </c>
      <c r="U18" s="13">
        <f t="shared" si="9"/>
        <v>-4</v>
      </c>
      <c r="V18" s="14">
        <f t="shared" si="10"/>
        <v>-0.17391304347826086</v>
      </c>
      <c r="W18" s="2">
        <f t="shared" si="0"/>
        <v>-5</v>
      </c>
      <c r="X18" s="2">
        <f t="shared" si="1"/>
        <v>-8</v>
      </c>
      <c r="Y18" s="2">
        <f t="shared" si="2"/>
        <v>2</v>
      </c>
      <c r="Z18" s="2">
        <f t="shared" si="3"/>
        <v>-2</v>
      </c>
      <c r="AA18" s="2">
        <f t="shared" si="4"/>
        <v>0</v>
      </c>
      <c r="AB18" s="2">
        <f t="shared" si="5"/>
        <v>-2</v>
      </c>
    </row>
    <row r="19" spans="1:28" ht="27.95" customHeight="1">
      <c r="A19" s="8">
        <f t="shared" si="6"/>
        <v>15</v>
      </c>
      <c r="B19" s="9" t="s">
        <v>83</v>
      </c>
      <c r="C19" s="10">
        <v>44</v>
      </c>
      <c r="D19" s="10">
        <v>19</v>
      </c>
      <c r="E19" s="10">
        <v>24</v>
      </c>
      <c r="F19" s="10">
        <v>1</v>
      </c>
      <c r="G19" s="10">
        <v>68</v>
      </c>
      <c r="H19" s="10">
        <v>20</v>
      </c>
      <c r="I19" s="10">
        <v>44</v>
      </c>
      <c r="J19" s="10">
        <v>4</v>
      </c>
      <c r="K19" s="11">
        <v>44</v>
      </c>
      <c r="L19" s="11">
        <v>30</v>
      </c>
      <c r="M19" s="11">
        <v>11</v>
      </c>
      <c r="N19" s="11">
        <v>3</v>
      </c>
      <c r="O19" s="12">
        <v>73</v>
      </c>
      <c r="P19" s="12">
        <v>35</v>
      </c>
      <c r="Q19" s="12">
        <v>36</v>
      </c>
      <c r="R19" s="12">
        <v>2</v>
      </c>
      <c r="S19" s="13">
        <f t="shared" si="7"/>
        <v>0</v>
      </c>
      <c r="T19" s="14">
        <f t="shared" si="8"/>
        <v>0</v>
      </c>
      <c r="U19" s="13">
        <f t="shared" si="9"/>
        <v>-5</v>
      </c>
      <c r="V19" s="14">
        <f t="shared" si="10"/>
        <v>-6.8493150684931559E-2</v>
      </c>
      <c r="W19" s="2">
        <f t="shared" si="0"/>
        <v>-11</v>
      </c>
      <c r="X19" s="2">
        <f t="shared" si="1"/>
        <v>13</v>
      </c>
      <c r="Y19" s="2">
        <f t="shared" si="2"/>
        <v>-2</v>
      </c>
      <c r="Z19" s="2">
        <f t="shared" si="3"/>
        <v>-15</v>
      </c>
      <c r="AA19" s="2">
        <f t="shared" si="4"/>
        <v>8</v>
      </c>
      <c r="AB19" s="2">
        <f t="shared" si="5"/>
        <v>2</v>
      </c>
    </row>
    <row r="20" spans="1:28" ht="32.25" customHeight="1">
      <c r="A20" s="8">
        <f t="shared" si="6"/>
        <v>16</v>
      </c>
      <c r="B20" s="9" t="s">
        <v>100</v>
      </c>
      <c r="C20" s="15">
        <v>73</v>
      </c>
      <c r="D20" s="15">
        <v>14</v>
      </c>
      <c r="E20" s="15">
        <v>48</v>
      </c>
      <c r="F20" s="15">
        <v>11</v>
      </c>
      <c r="G20" s="15">
        <v>156</v>
      </c>
      <c r="H20" s="15">
        <v>20</v>
      </c>
      <c r="I20" s="15">
        <v>111</v>
      </c>
      <c r="J20" s="15">
        <v>25</v>
      </c>
      <c r="K20" s="17">
        <v>130</v>
      </c>
      <c r="L20" s="17">
        <v>18</v>
      </c>
      <c r="M20" s="17">
        <v>108</v>
      </c>
      <c r="N20" s="17">
        <v>4</v>
      </c>
      <c r="O20" s="16">
        <v>117</v>
      </c>
      <c r="P20" s="16">
        <v>4</v>
      </c>
      <c r="Q20" s="16">
        <v>102</v>
      </c>
      <c r="R20" s="16">
        <v>11</v>
      </c>
      <c r="S20" s="13">
        <f t="shared" si="7"/>
        <v>-57</v>
      </c>
      <c r="T20" s="14">
        <f t="shared" si="8"/>
        <v>-0.43846153846153846</v>
      </c>
      <c r="U20" s="13">
        <f t="shared" si="9"/>
        <v>39</v>
      </c>
      <c r="V20" s="14">
        <f t="shared" si="10"/>
        <v>0.33333333333333326</v>
      </c>
      <c r="W20" s="2">
        <f t="shared" si="0"/>
        <v>-4</v>
      </c>
      <c r="X20" s="2">
        <f t="shared" si="1"/>
        <v>-60</v>
      </c>
      <c r="Y20" s="2">
        <f t="shared" si="2"/>
        <v>7</v>
      </c>
      <c r="Z20" s="2">
        <f t="shared" si="3"/>
        <v>16</v>
      </c>
      <c r="AA20" s="2">
        <f t="shared" si="4"/>
        <v>9</v>
      </c>
      <c r="AB20" s="2">
        <f t="shared" si="5"/>
        <v>14</v>
      </c>
    </row>
    <row r="21" spans="1:28" ht="15.75" customHeight="1">
      <c r="A21" s="8">
        <f t="shared" si="6"/>
        <v>17</v>
      </c>
      <c r="B21" s="9" t="s">
        <v>2</v>
      </c>
      <c r="C21" s="10">
        <v>13</v>
      </c>
      <c r="D21" s="10">
        <v>3</v>
      </c>
      <c r="E21" s="10">
        <v>10</v>
      </c>
      <c r="F21" s="10">
        <v>0</v>
      </c>
      <c r="G21" s="10">
        <v>38</v>
      </c>
      <c r="H21" s="10">
        <v>2</v>
      </c>
      <c r="I21" s="10">
        <v>31</v>
      </c>
      <c r="J21" s="10">
        <v>5</v>
      </c>
      <c r="K21" s="17">
        <v>14</v>
      </c>
      <c r="L21" s="17">
        <v>5</v>
      </c>
      <c r="M21" s="17">
        <v>8</v>
      </c>
      <c r="N21" s="17">
        <v>1</v>
      </c>
      <c r="O21" s="12">
        <v>38</v>
      </c>
      <c r="P21" s="16">
        <v>7</v>
      </c>
      <c r="Q21" s="12">
        <v>30</v>
      </c>
      <c r="R21" s="12">
        <v>1</v>
      </c>
      <c r="S21" s="13">
        <f t="shared" si="7"/>
        <v>-1</v>
      </c>
      <c r="T21" s="14">
        <f t="shared" si="8"/>
        <v>-7.1428571428571397E-2</v>
      </c>
      <c r="U21" s="13">
        <f t="shared" si="9"/>
        <v>0</v>
      </c>
      <c r="V21" s="14">
        <f t="shared" si="10"/>
        <v>0</v>
      </c>
      <c r="W21" s="2">
        <f t="shared" si="0"/>
        <v>-2</v>
      </c>
      <c r="X21" s="2">
        <f t="shared" si="1"/>
        <v>2</v>
      </c>
      <c r="Y21" s="2">
        <f t="shared" si="2"/>
        <v>-1</v>
      </c>
      <c r="Z21" s="2">
        <f t="shared" si="3"/>
        <v>-5</v>
      </c>
      <c r="AA21" s="2">
        <f t="shared" si="4"/>
        <v>1</v>
      </c>
      <c r="AB21" s="2">
        <f t="shared" si="5"/>
        <v>4</v>
      </c>
    </row>
    <row r="22" spans="1:28" ht="15.75" customHeight="1">
      <c r="A22" s="8">
        <f t="shared" si="6"/>
        <v>18</v>
      </c>
      <c r="B22" s="9" t="s">
        <v>11</v>
      </c>
      <c r="C22" s="10">
        <v>7</v>
      </c>
      <c r="D22" s="10">
        <v>4</v>
      </c>
      <c r="E22" s="10">
        <v>2</v>
      </c>
      <c r="F22" s="10">
        <v>1</v>
      </c>
      <c r="G22" s="10">
        <v>15</v>
      </c>
      <c r="H22" s="10">
        <v>6</v>
      </c>
      <c r="I22" s="10">
        <v>8</v>
      </c>
      <c r="J22" s="10">
        <v>1</v>
      </c>
      <c r="K22" s="11">
        <v>20</v>
      </c>
      <c r="L22" s="11">
        <v>2</v>
      </c>
      <c r="M22" s="11">
        <v>14</v>
      </c>
      <c r="N22" s="11">
        <v>4</v>
      </c>
      <c r="O22" s="12">
        <v>9</v>
      </c>
      <c r="P22" s="12">
        <v>0</v>
      </c>
      <c r="Q22" s="12">
        <v>5</v>
      </c>
      <c r="R22" s="16">
        <v>4</v>
      </c>
      <c r="S22" s="13">
        <f t="shared" si="7"/>
        <v>-13</v>
      </c>
      <c r="T22" s="14">
        <f t="shared" si="8"/>
        <v>-0.65</v>
      </c>
      <c r="U22" s="13">
        <f t="shared" si="9"/>
        <v>6</v>
      </c>
      <c r="V22" s="14">
        <f t="shared" si="10"/>
        <v>0.66666666666666674</v>
      </c>
      <c r="W22" s="2">
        <f t="shared" si="0"/>
        <v>2</v>
      </c>
      <c r="X22" s="2">
        <f t="shared" si="1"/>
        <v>-12</v>
      </c>
      <c r="Y22" s="2">
        <f t="shared" si="2"/>
        <v>-3</v>
      </c>
      <c r="Z22" s="2">
        <f t="shared" si="3"/>
        <v>6</v>
      </c>
      <c r="AA22" s="2">
        <f t="shared" si="4"/>
        <v>3</v>
      </c>
      <c r="AB22" s="2">
        <f t="shared" si="5"/>
        <v>-3</v>
      </c>
    </row>
    <row r="23" spans="1:28" ht="35.25" customHeight="1">
      <c r="A23" s="8">
        <f t="shared" si="6"/>
        <v>19</v>
      </c>
      <c r="B23" s="9" t="s">
        <v>193</v>
      </c>
      <c r="C23" s="10">
        <v>119</v>
      </c>
      <c r="D23" s="10">
        <v>57</v>
      </c>
      <c r="E23" s="10">
        <v>53</v>
      </c>
      <c r="F23" s="15">
        <v>9</v>
      </c>
      <c r="G23" s="10">
        <v>46</v>
      </c>
      <c r="H23" s="10">
        <v>5</v>
      </c>
      <c r="I23" s="10">
        <v>31</v>
      </c>
      <c r="J23" s="15">
        <v>10</v>
      </c>
      <c r="K23" s="11">
        <v>109</v>
      </c>
      <c r="L23" s="11">
        <v>44</v>
      </c>
      <c r="M23" s="11">
        <v>52</v>
      </c>
      <c r="N23" s="11">
        <v>13</v>
      </c>
      <c r="O23" s="12">
        <v>35</v>
      </c>
      <c r="P23" s="16">
        <v>3</v>
      </c>
      <c r="Q23" s="12">
        <v>26</v>
      </c>
      <c r="R23" s="12">
        <v>6</v>
      </c>
      <c r="S23" s="13">
        <f t="shared" si="7"/>
        <v>10</v>
      </c>
      <c r="T23" s="14">
        <f t="shared" si="8"/>
        <v>9.174311926605494E-2</v>
      </c>
      <c r="U23" s="13">
        <f t="shared" si="9"/>
        <v>11</v>
      </c>
      <c r="V23" s="14">
        <f t="shared" si="10"/>
        <v>0.31428571428571428</v>
      </c>
      <c r="W23" s="2">
        <f t="shared" si="0"/>
        <v>13</v>
      </c>
      <c r="X23" s="2">
        <f t="shared" si="1"/>
        <v>1</v>
      </c>
      <c r="Y23" s="2">
        <f t="shared" si="2"/>
        <v>-4</v>
      </c>
      <c r="Z23" s="2">
        <f t="shared" si="3"/>
        <v>2</v>
      </c>
      <c r="AA23" s="2">
        <f t="shared" si="4"/>
        <v>5</v>
      </c>
      <c r="AB23" s="2">
        <f t="shared" si="5"/>
        <v>4</v>
      </c>
    </row>
    <row r="24" spans="1:28" ht="15.75" customHeight="1">
      <c r="A24" s="8">
        <f t="shared" si="6"/>
        <v>20</v>
      </c>
      <c r="B24" s="9" t="s">
        <v>60</v>
      </c>
      <c r="C24" s="10">
        <v>21</v>
      </c>
      <c r="D24" s="10">
        <v>12</v>
      </c>
      <c r="E24" s="10">
        <v>8</v>
      </c>
      <c r="F24" s="15">
        <v>1</v>
      </c>
      <c r="G24" s="10">
        <v>56</v>
      </c>
      <c r="H24" s="10">
        <v>27</v>
      </c>
      <c r="I24" s="10">
        <v>22</v>
      </c>
      <c r="J24" s="15">
        <v>7</v>
      </c>
      <c r="K24" s="11">
        <v>27</v>
      </c>
      <c r="L24" s="11">
        <v>9</v>
      </c>
      <c r="M24" s="11">
        <v>17</v>
      </c>
      <c r="N24" s="17">
        <v>1</v>
      </c>
      <c r="O24" s="12">
        <v>66</v>
      </c>
      <c r="P24" s="12">
        <v>32</v>
      </c>
      <c r="Q24" s="12">
        <v>29</v>
      </c>
      <c r="R24" s="12">
        <v>5</v>
      </c>
      <c r="S24" s="13">
        <f t="shared" si="7"/>
        <v>-6</v>
      </c>
      <c r="T24" s="14">
        <f t="shared" si="8"/>
        <v>-0.22222222222222221</v>
      </c>
      <c r="U24" s="13">
        <f t="shared" si="9"/>
        <v>-10</v>
      </c>
      <c r="V24" s="14">
        <f t="shared" si="10"/>
        <v>-0.15151515151515149</v>
      </c>
      <c r="W24" s="2">
        <f t="shared" si="0"/>
        <v>3</v>
      </c>
      <c r="X24" s="2">
        <f t="shared" si="1"/>
        <v>-9</v>
      </c>
      <c r="Y24" s="2">
        <f t="shared" si="2"/>
        <v>0</v>
      </c>
      <c r="Z24" s="2">
        <f t="shared" si="3"/>
        <v>-5</v>
      </c>
      <c r="AA24" s="2">
        <f t="shared" si="4"/>
        <v>-7</v>
      </c>
      <c r="AB24" s="2">
        <f t="shared" si="5"/>
        <v>2</v>
      </c>
    </row>
    <row r="25" spans="1:28" ht="15.75" customHeight="1">
      <c r="A25" s="8">
        <f t="shared" si="6"/>
        <v>21</v>
      </c>
      <c r="B25" s="9" t="s">
        <v>21</v>
      </c>
      <c r="C25" s="10">
        <v>7</v>
      </c>
      <c r="D25" s="10">
        <v>3</v>
      </c>
      <c r="E25" s="10">
        <v>4</v>
      </c>
      <c r="F25" s="15">
        <v>0</v>
      </c>
      <c r="G25" s="10">
        <v>23</v>
      </c>
      <c r="H25" s="10">
        <v>0</v>
      </c>
      <c r="I25" s="10">
        <v>22</v>
      </c>
      <c r="J25" s="15">
        <v>1</v>
      </c>
      <c r="K25" s="11">
        <v>11</v>
      </c>
      <c r="L25" s="11">
        <v>5</v>
      </c>
      <c r="M25" s="11">
        <v>6</v>
      </c>
      <c r="N25" s="11">
        <v>0</v>
      </c>
      <c r="O25" s="12">
        <v>6</v>
      </c>
      <c r="P25" s="12">
        <v>0</v>
      </c>
      <c r="Q25" s="12">
        <v>5</v>
      </c>
      <c r="R25" s="12">
        <v>1</v>
      </c>
      <c r="S25" s="13">
        <f t="shared" si="7"/>
        <v>-4</v>
      </c>
      <c r="T25" s="14">
        <f t="shared" si="8"/>
        <v>-0.36363636363636365</v>
      </c>
      <c r="U25" s="13">
        <f t="shared" si="9"/>
        <v>17</v>
      </c>
      <c r="V25" s="14">
        <f t="shared" si="10"/>
        <v>2.8333333333333335</v>
      </c>
      <c r="W25" s="2">
        <f t="shared" si="0"/>
        <v>-2</v>
      </c>
      <c r="X25" s="2">
        <f t="shared" si="1"/>
        <v>-2</v>
      </c>
      <c r="Y25" s="2">
        <f t="shared" si="2"/>
        <v>0</v>
      </c>
      <c r="Z25" s="2">
        <f t="shared" si="3"/>
        <v>0</v>
      </c>
      <c r="AA25" s="2">
        <f t="shared" si="4"/>
        <v>17</v>
      </c>
      <c r="AB25" s="2">
        <f t="shared" si="5"/>
        <v>0</v>
      </c>
    </row>
    <row r="26" spans="1:28" ht="15.75" customHeight="1">
      <c r="A26" s="8">
        <f t="shared" si="6"/>
        <v>22</v>
      </c>
      <c r="B26" s="9" t="s">
        <v>61</v>
      </c>
      <c r="C26" s="10">
        <v>137</v>
      </c>
      <c r="D26" s="10">
        <v>69</v>
      </c>
      <c r="E26" s="10">
        <v>67</v>
      </c>
      <c r="F26" s="15">
        <v>1</v>
      </c>
      <c r="G26" s="10">
        <v>106</v>
      </c>
      <c r="H26" s="10">
        <v>43</v>
      </c>
      <c r="I26" s="10">
        <v>63</v>
      </c>
      <c r="J26" s="15">
        <v>0</v>
      </c>
      <c r="K26" s="11">
        <v>117</v>
      </c>
      <c r="L26" s="11">
        <v>52</v>
      </c>
      <c r="M26" s="11">
        <v>56</v>
      </c>
      <c r="N26" s="11">
        <v>9</v>
      </c>
      <c r="O26" s="12">
        <v>99</v>
      </c>
      <c r="P26" s="12">
        <v>30</v>
      </c>
      <c r="Q26" s="12">
        <v>63</v>
      </c>
      <c r="R26" s="12">
        <v>6</v>
      </c>
      <c r="S26" s="13">
        <f t="shared" si="7"/>
        <v>20</v>
      </c>
      <c r="T26" s="14">
        <f t="shared" si="8"/>
        <v>0.170940170940171</v>
      </c>
      <c r="U26" s="13">
        <f t="shared" si="9"/>
        <v>7</v>
      </c>
      <c r="V26" s="14">
        <f t="shared" si="10"/>
        <v>7.0707070707070718E-2</v>
      </c>
      <c r="W26" s="2">
        <f t="shared" si="0"/>
        <v>17</v>
      </c>
      <c r="X26" s="2">
        <f t="shared" si="1"/>
        <v>11</v>
      </c>
      <c r="Y26" s="2">
        <f t="shared" si="2"/>
        <v>-8</v>
      </c>
      <c r="Z26" s="2">
        <f t="shared" si="3"/>
        <v>13</v>
      </c>
      <c r="AA26" s="2">
        <f t="shared" si="4"/>
        <v>0</v>
      </c>
      <c r="AB26" s="2">
        <f t="shared" si="5"/>
        <v>-6</v>
      </c>
    </row>
    <row r="27" spans="1:28" ht="15.75" customHeight="1">
      <c r="A27" s="8">
        <f t="shared" si="6"/>
        <v>23</v>
      </c>
      <c r="B27" s="9" t="s">
        <v>62</v>
      </c>
      <c r="C27" s="10">
        <v>62</v>
      </c>
      <c r="D27" s="10">
        <v>20</v>
      </c>
      <c r="E27" s="10">
        <v>32</v>
      </c>
      <c r="F27" s="15">
        <v>10</v>
      </c>
      <c r="G27" s="10">
        <v>93</v>
      </c>
      <c r="H27" s="10">
        <v>16</v>
      </c>
      <c r="I27" s="10">
        <v>64</v>
      </c>
      <c r="J27" s="15">
        <v>13</v>
      </c>
      <c r="K27" s="11">
        <v>84</v>
      </c>
      <c r="L27" s="11">
        <v>25</v>
      </c>
      <c r="M27" s="11">
        <v>51</v>
      </c>
      <c r="N27" s="11">
        <v>8</v>
      </c>
      <c r="O27" s="12">
        <v>73</v>
      </c>
      <c r="P27" s="12">
        <v>14</v>
      </c>
      <c r="Q27" s="12">
        <v>52</v>
      </c>
      <c r="R27" s="12">
        <v>7</v>
      </c>
      <c r="S27" s="13">
        <f t="shared" si="7"/>
        <v>-22</v>
      </c>
      <c r="T27" s="14">
        <f t="shared" si="8"/>
        <v>-0.26190476190476186</v>
      </c>
      <c r="U27" s="13">
        <f t="shared" si="9"/>
        <v>20</v>
      </c>
      <c r="V27" s="14">
        <f t="shared" si="10"/>
        <v>0.27397260273972601</v>
      </c>
      <c r="W27" s="2">
        <f t="shared" si="0"/>
        <v>-5</v>
      </c>
      <c r="X27" s="2">
        <f t="shared" si="1"/>
        <v>-19</v>
      </c>
      <c r="Y27" s="2">
        <f t="shared" si="2"/>
        <v>2</v>
      </c>
      <c r="Z27" s="2">
        <f t="shared" si="3"/>
        <v>2</v>
      </c>
      <c r="AA27" s="2">
        <f t="shared" si="4"/>
        <v>12</v>
      </c>
      <c r="AB27" s="2">
        <f t="shared" si="5"/>
        <v>6</v>
      </c>
    </row>
    <row r="28" spans="1:28" ht="15.75" customHeight="1">
      <c r="A28" s="8">
        <f t="shared" si="6"/>
        <v>24</v>
      </c>
      <c r="B28" s="9" t="s">
        <v>63</v>
      </c>
      <c r="C28" s="10">
        <v>9</v>
      </c>
      <c r="D28" s="10">
        <v>3</v>
      </c>
      <c r="E28" s="10">
        <v>5</v>
      </c>
      <c r="F28" s="15">
        <v>1</v>
      </c>
      <c r="G28" s="10">
        <v>10</v>
      </c>
      <c r="H28" s="10">
        <v>3</v>
      </c>
      <c r="I28" s="10">
        <v>6</v>
      </c>
      <c r="J28" s="15">
        <v>1</v>
      </c>
      <c r="K28" s="11">
        <v>5</v>
      </c>
      <c r="L28" s="11">
        <v>3</v>
      </c>
      <c r="M28" s="11">
        <v>2</v>
      </c>
      <c r="N28" s="11">
        <v>0</v>
      </c>
      <c r="O28" s="12">
        <v>21</v>
      </c>
      <c r="P28" s="12">
        <v>2</v>
      </c>
      <c r="Q28" s="12">
        <v>19</v>
      </c>
      <c r="R28" s="12">
        <v>0</v>
      </c>
      <c r="S28" s="13">
        <f t="shared" si="7"/>
        <v>4</v>
      </c>
      <c r="T28" s="14">
        <f t="shared" si="8"/>
        <v>0.8</v>
      </c>
      <c r="U28" s="13">
        <f t="shared" si="9"/>
        <v>-11</v>
      </c>
      <c r="V28" s="14">
        <f t="shared" si="10"/>
        <v>-0.52380952380952384</v>
      </c>
      <c r="W28" s="2">
        <f t="shared" si="0"/>
        <v>0</v>
      </c>
      <c r="X28" s="2">
        <f t="shared" si="1"/>
        <v>3</v>
      </c>
      <c r="Y28" s="2">
        <f t="shared" si="2"/>
        <v>1</v>
      </c>
      <c r="Z28" s="2">
        <f t="shared" si="3"/>
        <v>1</v>
      </c>
      <c r="AA28" s="2">
        <f t="shared" si="4"/>
        <v>-13</v>
      </c>
      <c r="AB28" s="2">
        <f t="shared" si="5"/>
        <v>1</v>
      </c>
    </row>
    <row r="29" spans="1:28" ht="15.75" customHeight="1">
      <c r="A29" s="8">
        <f>ROW()-4</f>
        <v>25</v>
      </c>
      <c r="B29" s="9" t="s">
        <v>64</v>
      </c>
      <c r="C29" s="10">
        <v>59</v>
      </c>
      <c r="D29" s="10">
        <v>21</v>
      </c>
      <c r="E29" s="10">
        <v>36</v>
      </c>
      <c r="F29" s="15">
        <v>2</v>
      </c>
      <c r="G29" s="10">
        <v>26</v>
      </c>
      <c r="H29" s="10">
        <v>4</v>
      </c>
      <c r="I29" s="10">
        <v>22</v>
      </c>
      <c r="J29" s="15">
        <v>0</v>
      </c>
      <c r="K29" s="11">
        <v>32</v>
      </c>
      <c r="L29" s="11">
        <v>8</v>
      </c>
      <c r="M29" s="11">
        <v>23</v>
      </c>
      <c r="N29" s="11">
        <v>1</v>
      </c>
      <c r="O29" s="12">
        <v>19</v>
      </c>
      <c r="P29" s="12">
        <v>1</v>
      </c>
      <c r="Q29" s="12">
        <v>17</v>
      </c>
      <c r="R29" s="12">
        <v>1</v>
      </c>
      <c r="S29" s="13">
        <f t="shared" si="7"/>
        <v>27</v>
      </c>
      <c r="T29" s="14">
        <f t="shared" si="8"/>
        <v>0.84375</v>
      </c>
      <c r="U29" s="13">
        <f t="shared" si="9"/>
        <v>7</v>
      </c>
      <c r="V29" s="14">
        <f t="shared" si="10"/>
        <v>0.36842105263157898</v>
      </c>
      <c r="W29" s="2"/>
      <c r="X29" s="2"/>
      <c r="Y29" s="2"/>
      <c r="Z29" s="2"/>
      <c r="AA29" s="2"/>
      <c r="AB29" s="2"/>
    </row>
    <row r="30" spans="1:28" ht="15.75" customHeight="1">
      <c r="A30" s="8">
        <f t="shared" si="6"/>
        <v>26</v>
      </c>
      <c r="B30" s="9" t="s">
        <v>65</v>
      </c>
      <c r="C30" s="10">
        <v>94</v>
      </c>
      <c r="D30" s="10">
        <v>40</v>
      </c>
      <c r="E30" s="10">
        <v>53</v>
      </c>
      <c r="F30" s="15">
        <v>1</v>
      </c>
      <c r="G30" s="10">
        <v>74</v>
      </c>
      <c r="H30" s="10">
        <v>7</v>
      </c>
      <c r="I30" s="10">
        <v>63</v>
      </c>
      <c r="J30" s="15">
        <v>4</v>
      </c>
      <c r="K30" s="11">
        <v>71</v>
      </c>
      <c r="L30" s="11">
        <v>21</v>
      </c>
      <c r="M30" s="11">
        <v>47</v>
      </c>
      <c r="N30" s="11">
        <v>3</v>
      </c>
      <c r="O30" s="12">
        <v>51</v>
      </c>
      <c r="P30" s="12">
        <v>10</v>
      </c>
      <c r="Q30" s="12">
        <v>32</v>
      </c>
      <c r="R30" s="12">
        <v>9</v>
      </c>
      <c r="S30" s="13">
        <f t="shared" si="7"/>
        <v>23</v>
      </c>
      <c r="T30" s="14">
        <f t="shared" si="8"/>
        <v>0.323943661971831</v>
      </c>
      <c r="U30" s="13">
        <f t="shared" si="9"/>
        <v>23</v>
      </c>
      <c r="V30" s="14">
        <f t="shared" si="10"/>
        <v>0.4509803921568627</v>
      </c>
      <c r="W30" s="2"/>
      <c r="X30" s="2"/>
      <c r="Y30" s="2"/>
      <c r="Z30" s="2"/>
      <c r="AA30" s="2"/>
      <c r="AB30" s="2"/>
    </row>
    <row r="31" spans="1:28" ht="15.75" customHeight="1">
      <c r="A31" s="8">
        <f t="shared" si="6"/>
        <v>27</v>
      </c>
      <c r="B31" s="9" t="s">
        <v>51</v>
      </c>
      <c r="C31" s="10">
        <v>0</v>
      </c>
      <c r="D31" s="10">
        <v>0</v>
      </c>
      <c r="E31" s="10">
        <v>0</v>
      </c>
      <c r="F31" s="15">
        <v>0</v>
      </c>
      <c r="G31" s="10">
        <v>0</v>
      </c>
      <c r="H31" s="10">
        <v>0</v>
      </c>
      <c r="I31" s="10">
        <v>0</v>
      </c>
      <c r="J31" s="15">
        <v>0</v>
      </c>
      <c r="K31" s="11">
        <v>2</v>
      </c>
      <c r="L31" s="11">
        <v>1</v>
      </c>
      <c r="M31" s="11">
        <v>1</v>
      </c>
      <c r="N31" s="11">
        <v>0</v>
      </c>
      <c r="O31" s="12">
        <v>1</v>
      </c>
      <c r="P31" s="12">
        <v>1</v>
      </c>
      <c r="Q31" s="12">
        <v>0</v>
      </c>
      <c r="R31" s="12">
        <v>0</v>
      </c>
      <c r="S31" s="13">
        <f t="shared" si="7"/>
        <v>-2</v>
      </c>
      <c r="T31" s="14">
        <f t="shared" si="8"/>
        <v>-1</v>
      </c>
      <c r="U31" s="13">
        <f t="shared" si="9"/>
        <v>-1</v>
      </c>
      <c r="V31" s="14">
        <f t="shared" si="10"/>
        <v>-1</v>
      </c>
      <c r="W31" s="2"/>
      <c r="X31" s="2"/>
      <c r="Y31" s="2"/>
      <c r="Z31" s="2"/>
      <c r="AA31" s="2"/>
      <c r="AB31" s="2"/>
    </row>
    <row r="32" spans="1:28" ht="15.75" customHeight="1">
      <c r="A32" s="8">
        <f t="shared" si="6"/>
        <v>28</v>
      </c>
      <c r="B32" s="9" t="s">
        <v>49</v>
      </c>
      <c r="C32" s="10">
        <v>0</v>
      </c>
      <c r="D32" s="10">
        <v>0</v>
      </c>
      <c r="E32" s="10">
        <v>0</v>
      </c>
      <c r="F32" s="15">
        <v>0</v>
      </c>
      <c r="G32" s="10">
        <v>0</v>
      </c>
      <c r="H32" s="10">
        <v>0</v>
      </c>
      <c r="I32" s="10">
        <v>0</v>
      </c>
      <c r="J32" s="15">
        <v>0</v>
      </c>
      <c r="K32" s="11">
        <v>0</v>
      </c>
      <c r="L32" s="11">
        <v>0</v>
      </c>
      <c r="M32" s="11">
        <v>0</v>
      </c>
      <c r="N32" s="11">
        <v>0</v>
      </c>
      <c r="O32" s="12">
        <v>0</v>
      </c>
      <c r="P32" s="12">
        <v>0</v>
      </c>
      <c r="Q32" s="12">
        <v>0</v>
      </c>
      <c r="R32" s="12">
        <v>0</v>
      </c>
      <c r="S32" s="13">
        <f t="shared" si="7"/>
        <v>0</v>
      </c>
      <c r="T32" s="14" t="str">
        <f t="shared" si="8"/>
        <v>-</v>
      </c>
      <c r="U32" s="13">
        <f t="shared" si="9"/>
        <v>0</v>
      </c>
      <c r="V32" s="14" t="str">
        <f t="shared" si="10"/>
        <v>-</v>
      </c>
      <c r="W32" s="2"/>
      <c r="X32" s="2"/>
      <c r="Y32" s="2"/>
      <c r="Z32" s="2"/>
      <c r="AA32" s="2"/>
      <c r="AB32" s="2"/>
    </row>
    <row r="33" spans="1:28" ht="15.75" customHeight="1">
      <c r="A33" s="8">
        <f t="shared" si="6"/>
        <v>29</v>
      </c>
      <c r="B33" s="9" t="s">
        <v>66</v>
      </c>
      <c r="C33" s="10">
        <v>23</v>
      </c>
      <c r="D33" s="10">
        <v>11</v>
      </c>
      <c r="E33" s="10">
        <v>12</v>
      </c>
      <c r="F33" s="15">
        <v>0</v>
      </c>
      <c r="G33" s="10">
        <v>16</v>
      </c>
      <c r="H33" s="10">
        <v>2</v>
      </c>
      <c r="I33" s="10">
        <v>13</v>
      </c>
      <c r="J33" s="15">
        <v>1</v>
      </c>
      <c r="K33" s="11">
        <v>21</v>
      </c>
      <c r="L33" s="11">
        <v>14</v>
      </c>
      <c r="M33" s="11">
        <v>7</v>
      </c>
      <c r="N33" s="11">
        <v>0</v>
      </c>
      <c r="O33" s="12">
        <v>7</v>
      </c>
      <c r="P33" s="12">
        <v>2</v>
      </c>
      <c r="Q33" s="12">
        <v>4</v>
      </c>
      <c r="R33" s="12">
        <v>1</v>
      </c>
      <c r="S33" s="13">
        <f t="shared" si="7"/>
        <v>2</v>
      </c>
      <c r="T33" s="14">
        <f t="shared" si="8"/>
        <v>9.5238095238095344E-2</v>
      </c>
      <c r="U33" s="13">
        <f t="shared" si="9"/>
        <v>9</v>
      </c>
      <c r="V33" s="14">
        <f t="shared" si="10"/>
        <v>1.2857142857142856</v>
      </c>
      <c r="W33" s="2"/>
      <c r="X33" s="2"/>
      <c r="Y33" s="2"/>
      <c r="Z33" s="2"/>
      <c r="AA33" s="2"/>
      <c r="AB33" s="2"/>
    </row>
    <row r="34" spans="1:28" ht="15.75" customHeight="1">
      <c r="A34" s="8">
        <f t="shared" si="6"/>
        <v>30</v>
      </c>
      <c r="B34" s="9" t="s">
        <v>55</v>
      </c>
      <c r="C34" s="10">
        <v>0</v>
      </c>
      <c r="D34" s="10">
        <v>0</v>
      </c>
      <c r="E34" s="10">
        <v>0</v>
      </c>
      <c r="F34" s="15">
        <v>0</v>
      </c>
      <c r="G34" s="10">
        <v>2</v>
      </c>
      <c r="H34" s="10">
        <v>2</v>
      </c>
      <c r="I34" s="10">
        <v>0</v>
      </c>
      <c r="J34" s="15">
        <v>0</v>
      </c>
      <c r="K34" s="11">
        <v>0</v>
      </c>
      <c r="L34" s="11">
        <v>0</v>
      </c>
      <c r="M34" s="11">
        <v>0</v>
      </c>
      <c r="N34" s="11">
        <v>0</v>
      </c>
      <c r="O34" s="12">
        <v>5</v>
      </c>
      <c r="P34" s="12">
        <v>2</v>
      </c>
      <c r="Q34" s="12">
        <v>0</v>
      </c>
      <c r="R34" s="12">
        <v>3</v>
      </c>
      <c r="S34" s="13">
        <f t="shared" si="7"/>
        <v>0</v>
      </c>
      <c r="T34" s="14" t="str">
        <f t="shared" si="8"/>
        <v>-</v>
      </c>
      <c r="U34" s="13">
        <f t="shared" si="9"/>
        <v>-3</v>
      </c>
      <c r="V34" s="14">
        <f t="shared" si="10"/>
        <v>-0.6</v>
      </c>
      <c r="W34" s="2"/>
      <c r="X34" s="2"/>
      <c r="Y34" s="2"/>
      <c r="Z34" s="2"/>
      <c r="AA34" s="2"/>
      <c r="AB34" s="2"/>
    </row>
    <row r="35" spans="1:28" ht="15.75" customHeight="1">
      <c r="A35" s="8">
        <f t="shared" si="6"/>
        <v>31</v>
      </c>
      <c r="B35" s="9" t="s">
        <v>67</v>
      </c>
      <c r="C35" s="10">
        <v>25</v>
      </c>
      <c r="D35" s="10">
        <v>1</v>
      </c>
      <c r="E35" s="10">
        <v>16</v>
      </c>
      <c r="F35" s="10">
        <v>8</v>
      </c>
      <c r="G35" s="10">
        <v>98</v>
      </c>
      <c r="H35" s="10">
        <v>6</v>
      </c>
      <c r="I35" s="10">
        <v>88</v>
      </c>
      <c r="J35" s="10">
        <v>4</v>
      </c>
      <c r="K35" s="11">
        <v>68</v>
      </c>
      <c r="L35" s="11">
        <v>14</v>
      </c>
      <c r="M35" s="11">
        <v>52</v>
      </c>
      <c r="N35" s="11">
        <v>2</v>
      </c>
      <c r="O35" s="12">
        <v>88</v>
      </c>
      <c r="P35" s="12">
        <v>6</v>
      </c>
      <c r="Q35" s="12">
        <v>73</v>
      </c>
      <c r="R35" s="12">
        <v>9</v>
      </c>
      <c r="S35" s="13">
        <f t="shared" si="7"/>
        <v>-43</v>
      </c>
      <c r="T35" s="14">
        <f t="shared" si="8"/>
        <v>-0.63235294117647056</v>
      </c>
      <c r="U35" s="13">
        <f t="shared" si="9"/>
        <v>10</v>
      </c>
      <c r="V35" s="14">
        <f t="shared" si="10"/>
        <v>0.11363636363636354</v>
      </c>
      <c r="W35" s="2">
        <f t="shared" si="0"/>
        <v>-13</v>
      </c>
      <c r="X35" s="2">
        <f t="shared" si="1"/>
        <v>-36</v>
      </c>
      <c r="Y35" s="2">
        <f t="shared" si="2"/>
        <v>6</v>
      </c>
      <c r="Z35" s="2">
        <f t="shared" si="3"/>
        <v>0</v>
      </c>
      <c r="AA35" s="2">
        <f t="shared" si="4"/>
        <v>15</v>
      </c>
      <c r="AB35" s="2">
        <f t="shared" si="5"/>
        <v>-5</v>
      </c>
    </row>
    <row r="36" spans="1:28" ht="15.75" customHeight="1">
      <c r="A36" s="8">
        <f t="shared" si="6"/>
        <v>32</v>
      </c>
      <c r="B36" s="9" t="s">
        <v>68</v>
      </c>
      <c r="C36" s="10">
        <v>7</v>
      </c>
      <c r="D36" s="10">
        <v>3</v>
      </c>
      <c r="E36" s="10">
        <v>4</v>
      </c>
      <c r="F36" s="10">
        <v>0</v>
      </c>
      <c r="G36" s="10">
        <v>4</v>
      </c>
      <c r="H36" s="10">
        <v>2</v>
      </c>
      <c r="I36" s="10">
        <v>2</v>
      </c>
      <c r="J36" s="10">
        <v>0</v>
      </c>
      <c r="K36" s="11">
        <v>7</v>
      </c>
      <c r="L36" s="11">
        <v>6</v>
      </c>
      <c r="M36" s="11">
        <v>1</v>
      </c>
      <c r="N36" s="11">
        <v>0</v>
      </c>
      <c r="O36" s="12">
        <v>15</v>
      </c>
      <c r="P36" s="16">
        <v>0</v>
      </c>
      <c r="Q36" s="12">
        <v>14</v>
      </c>
      <c r="R36" s="16">
        <v>1</v>
      </c>
      <c r="S36" s="13">
        <f t="shared" si="7"/>
        <v>0</v>
      </c>
      <c r="T36" s="14">
        <f t="shared" si="8"/>
        <v>0</v>
      </c>
      <c r="U36" s="13">
        <f t="shared" si="9"/>
        <v>-11</v>
      </c>
      <c r="V36" s="14">
        <f t="shared" si="10"/>
        <v>-0.73333333333333339</v>
      </c>
      <c r="W36" s="2"/>
      <c r="X36" s="2"/>
      <c r="Y36" s="2"/>
      <c r="Z36" s="2"/>
      <c r="AA36" s="2"/>
      <c r="AB36" s="2"/>
    </row>
    <row r="37" spans="1:28" ht="15.75" customHeight="1">
      <c r="A37" s="8">
        <f t="shared" si="6"/>
        <v>33</v>
      </c>
      <c r="B37" s="9" t="s">
        <v>69</v>
      </c>
      <c r="C37" s="10">
        <v>76</v>
      </c>
      <c r="D37" s="10">
        <v>1</v>
      </c>
      <c r="E37" s="10">
        <v>75</v>
      </c>
      <c r="F37" s="10">
        <v>0</v>
      </c>
      <c r="G37" s="10">
        <v>106</v>
      </c>
      <c r="H37" s="10">
        <v>0</v>
      </c>
      <c r="I37" s="10">
        <v>99</v>
      </c>
      <c r="J37" s="10">
        <v>7</v>
      </c>
      <c r="K37" s="17">
        <v>107</v>
      </c>
      <c r="L37" s="17">
        <v>2</v>
      </c>
      <c r="M37" s="17">
        <v>101</v>
      </c>
      <c r="N37" s="17">
        <v>4</v>
      </c>
      <c r="O37" s="16">
        <v>143</v>
      </c>
      <c r="P37" s="16">
        <v>3</v>
      </c>
      <c r="Q37" s="16">
        <v>139</v>
      </c>
      <c r="R37" s="16">
        <v>1</v>
      </c>
      <c r="S37" s="13">
        <f t="shared" si="7"/>
        <v>-31</v>
      </c>
      <c r="T37" s="14">
        <f t="shared" si="8"/>
        <v>-0.28971962616822433</v>
      </c>
      <c r="U37" s="13">
        <f t="shared" si="9"/>
        <v>-37</v>
      </c>
      <c r="V37" s="14">
        <f t="shared" si="10"/>
        <v>-0.25874125874125875</v>
      </c>
      <c r="W37" s="2"/>
      <c r="X37" s="2"/>
      <c r="Y37" s="2"/>
      <c r="Z37" s="2"/>
      <c r="AA37" s="2"/>
      <c r="AB37" s="2"/>
    </row>
    <row r="38" spans="1:28" ht="15.75" customHeight="1">
      <c r="A38" s="8">
        <f t="shared" si="6"/>
        <v>34</v>
      </c>
      <c r="B38" s="9" t="s">
        <v>70</v>
      </c>
      <c r="C38" s="10">
        <v>36</v>
      </c>
      <c r="D38" s="10">
        <v>21</v>
      </c>
      <c r="E38" s="10">
        <v>12</v>
      </c>
      <c r="F38" s="10">
        <v>3</v>
      </c>
      <c r="G38" s="10">
        <v>22</v>
      </c>
      <c r="H38" s="10">
        <v>12</v>
      </c>
      <c r="I38" s="10">
        <v>9</v>
      </c>
      <c r="J38" s="10">
        <v>1</v>
      </c>
      <c r="K38" s="17">
        <v>39</v>
      </c>
      <c r="L38" s="17">
        <v>29</v>
      </c>
      <c r="M38" s="17">
        <v>6</v>
      </c>
      <c r="N38" s="17">
        <v>4</v>
      </c>
      <c r="O38" s="16">
        <v>11</v>
      </c>
      <c r="P38" s="16">
        <v>5</v>
      </c>
      <c r="Q38" s="16">
        <v>4</v>
      </c>
      <c r="R38" s="16">
        <v>2</v>
      </c>
      <c r="S38" s="13">
        <f t="shared" si="7"/>
        <v>-3</v>
      </c>
      <c r="T38" s="14">
        <f t="shared" si="8"/>
        <v>-7.6923076923076872E-2</v>
      </c>
      <c r="U38" s="13">
        <f t="shared" si="9"/>
        <v>11</v>
      </c>
      <c r="V38" s="14">
        <f t="shared" si="10"/>
        <v>1</v>
      </c>
      <c r="W38" s="2"/>
      <c r="X38" s="2"/>
      <c r="Y38" s="2"/>
      <c r="Z38" s="2"/>
      <c r="AA38" s="2"/>
      <c r="AB38" s="2"/>
    </row>
    <row r="39" spans="1:28" ht="15.75" customHeight="1">
      <c r="A39" s="8">
        <f t="shared" si="6"/>
        <v>35</v>
      </c>
      <c r="B39" s="18" t="s">
        <v>71</v>
      </c>
      <c r="C39" s="10">
        <v>49</v>
      </c>
      <c r="D39" s="10">
        <v>9</v>
      </c>
      <c r="E39" s="10">
        <v>37</v>
      </c>
      <c r="F39" s="15">
        <v>3</v>
      </c>
      <c r="G39" s="10">
        <v>59</v>
      </c>
      <c r="H39" s="10">
        <v>7</v>
      </c>
      <c r="I39" s="10">
        <v>49</v>
      </c>
      <c r="J39" s="15">
        <v>3</v>
      </c>
      <c r="K39" s="17">
        <v>46</v>
      </c>
      <c r="L39" s="17">
        <v>11</v>
      </c>
      <c r="M39" s="17">
        <v>21</v>
      </c>
      <c r="N39" s="17">
        <v>14</v>
      </c>
      <c r="O39" s="16">
        <v>25</v>
      </c>
      <c r="P39" s="16">
        <v>1</v>
      </c>
      <c r="Q39" s="16">
        <v>24</v>
      </c>
      <c r="R39" s="16">
        <v>0</v>
      </c>
      <c r="S39" s="13">
        <f t="shared" si="7"/>
        <v>3</v>
      </c>
      <c r="T39" s="14">
        <f t="shared" si="8"/>
        <v>6.5217391304347894E-2</v>
      </c>
      <c r="U39" s="13">
        <f t="shared" si="9"/>
        <v>34</v>
      </c>
      <c r="V39" s="14">
        <f t="shared" si="10"/>
        <v>1.3599999999999999</v>
      </c>
      <c r="W39" s="2"/>
      <c r="X39" s="2"/>
      <c r="Y39" s="2"/>
      <c r="Z39" s="2"/>
      <c r="AA39" s="2"/>
      <c r="AB39" s="2"/>
    </row>
    <row r="40" spans="1:28" ht="15.75" customHeight="1">
      <c r="A40" s="8">
        <f t="shared" si="6"/>
        <v>36</v>
      </c>
      <c r="B40" s="18" t="s">
        <v>72</v>
      </c>
      <c r="C40" s="10">
        <v>38</v>
      </c>
      <c r="D40" s="10">
        <v>11</v>
      </c>
      <c r="E40" s="10">
        <v>26</v>
      </c>
      <c r="F40" s="15">
        <v>1</v>
      </c>
      <c r="G40" s="10">
        <v>24</v>
      </c>
      <c r="H40" s="10">
        <v>2</v>
      </c>
      <c r="I40" s="10">
        <v>18</v>
      </c>
      <c r="J40" s="15">
        <v>4</v>
      </c>
      <c r="K40" s="17">
        <v>11</v>
      </c>
      <c r="L40" s="17">
        <v>0</v>
      </c>
      <c r="M40" s="17">
        <v>9</v>
      </c>
      <c r="N40" s="17">
        <v>2</v>
      </c>
      <c r="O40" s="16">
        <v>17</v>
      </c>
      <c r="P40" s="16">
        <v>0</v>
      </c>
      <c r="Q40" s="16">
        <v>11</v>
      </c>
      <c r="R40" s="16">
        <v>6</v>
      </c>
      <c r="S40" s="13">
        <f t="shared" si="7"/>
        <v>27</v>
      </c>
      <c r="T40" s="14">
        <f t="shared" si="8"/>
        <v>2.4545454545454546</v>
      </c>
      <c r="U40" s="13">
        <f t="shared" si="9"/>
        <v>7</v>
      </c>
      <c r="V40" s="14">
        <f t="shared" si="10"/>
        <v>0.41176470588235303</v>
      </c>
      <c r="W40" s="2"/>
      <c r="X40" s="2"/>
      <c r="Y40" s="2"/>
      <c r="Z40" s="2"/>
      <c r="AA40" s="2"/>
      <c r="AB40" s="2"/>
    </row>
    <row r="41" spans="1:28" ht="15.75" customHeight="1">
      <c r="A41" s="8">
        <f t="shared" si="6"/>
        <v>37</v>
      </c>
      <c r="B41" s="18" t="s">
        <v>84</v>
      </c>
      <c r="C41" s="10">
        <v>7</v>
      </c>
      <c r="D41" s="10">
        <v>5</v>
      </c>
      <c r="E41" s="10">
        <v>2</v>
      </c>
      <c r="F41" s="15">
        <v>0</v>
      </c>
      <c r="G41" s="16">
        <v>9</v>
      </c>
      <c r="H41" s="16">
        <v>0</v>
      </c>
      <c r="I41" s="16">
        <v>9</v>
      </c>
      <c r="J41" s="16">
        <v>0</v>
      </c>
      <c r="K41" s="17">
        <v>1</v>
      </c>
      <c r="L41" s="17">
        <v>1</v>
      </c>
      <c r="M41" s="17">
        <v>0</v>
      </c>
      <c r="N41" s="17">
        <v>0</v>
      </c>
      <c r="O41" s="16">
        <v>4</v>
      </c>
      <c r="P41" s="16">
        <v>0</v>
      </c>
      <c r="Q41" s="16">
        <v>4</v>
      </c>
      <c r="R41" s="16">
        <v>0</v>
      </c>
      <c r="S41" s="13">
        <f t="shared" si="7"/>
        <v>6</v>
      </c>
      <c r="T41" s="14">
        <f t="shared" si="8"/>
        <v>6</v>
      </c>
      <c r="U41" s="13">
        <f t="shared" si="9"/>
        <v>5</v>
      </c>
      <c r="V41" s="14">
        <f t="shared" si="10"/>
        <v>1.25</v>
      </c>
      <c r="W41" s="2"/>
      <c r="X41" s="2"/>
      <c r="Y41" s="2"/>
      <c r="Z41" s="2"/>
      <c r="AA41" s="2"/>
      <c r="AB41" s="2"/>
    </row>
    <row r="42" spans="1:28" ht="15.75" customHeight="1">
      <c r="A42" s="8">
        <f t="shared" si="6"/>
        <v>38</v>
      </c>
      <c r="B42" s="18" t="s">
        <v>85</v>
      </c>
      <c r="C42" s="10">
        <v>15</v>
      </c>
      <c r="D42" s="10">
        <v>5</v>
      </c>
      <c r="E42" s="10">
        <v>3</v>
      </c>
      <c r="F42" s="15">
        <v>7</v>
      </c>
      <c r="G42" s="16">
        <v>36</v>
      </c>
      <c r="H42" s="16">
        <v>1</v>
      </c>
      <c r="I42" s="16">
        <v>34</v>
      </c>
      <c r="J42" s="16">
        <v>1</v>
      </c>
      <c r="K42" s="17">
        <v>27</v>
      </c>
      <c r="L42" s="17">
        <v>8</v>
      </c>
      <c r="M42" s="17">
        <v>19</v>
      </c>
      <c r="N42" s="17">
        <v>0</v>
      </c>
      <c r="O42" s="16">
        <v>53</v>
      </c>
      <c r="P42" s="16">
        <v>0</v>
      </c>
      <c r="Q42" s="16">
        <v>40</v>
      </c>
      <c r="R42" s="16">
        <v>13</v>
      </c>
      <c r="S42" s="13">
        <f t="shared" si="7"/>
        <v>-12</v>
      </c>
      <c r="T42" s="14">
        <f t="shared" si="8"/>
        <v>-0.44444444444444442</v>
      </c>
      <c r="U42" s="13">
        <f t="shared" si="9"/>
        <v>-17</v>
      </c>
      <c r="V42" s="14">
        <f t="shared" si="10"/>
        <v>-0.32075471698113212</v>
      </c>
      <c r="W42" s="2"/>
      <c r="X42" s="2"/>
      <c r="Y42" s="2"/>
      <c r="Z42" s="2"/>
      <c r="AA42" s="2"/>
      <c r="AB42" s="2"/>
    </row>
    <row r="43" spans="1:28" ht="15.75" customHeight="1">
      <c r="A43" s="8">
        <f t="shared" si="6"/>
        <v>39</v>
      </c>
      <c r="B43" s="18" t="s">
        <v>86</v>
      </c>
      <c r="C43" s="10">
        <v>2</v>
      </c>
      <c r="D43" s="10">
        <v>0</v>
      </c>
      <c r="E43" s="10">
        <v>0</v>
      </c>
      <c r="F43" s="15">
        <v>2</v>
      </c>
      <c r="G43" s="16">
        <v>6</v>
      </c>
      <c r="H43" s="16">
        <v>0</v>
      </c>
      <c r="I43" s="16">
        <v>5</v>
      </c>
      <c r="J43" s="16">
        <v>1</v>
      </c>
      <c r="K43" s="17">
        <v>1</v>
      </c>
      <c r="L43" s="17">
        <v>0</v>
      </c>
      <c r="M43" s="17">
        <v>1</v>
      </c>
      <c r="N43" s="17">
        <v>0</v>
      </c>
      <c r="O43" s="16">
        <v>0</v>
      </c>
      <c r="P43" s="16">
        <v>0</v>
      </c>
      <c r="Q43" s="16">
        <v>0</v>
      </c>
      <c r="R43" s="16">
        <v>0</v>
      </c>
      <c r="S43" s="13">
        <f t="shared" si="7"/>
        <v>1</v>
      </c>
      <c r="T43" s="14">
        <f t="shared" si="8"/>
        <v>1</v>
      </c>
      <c r="U43" s="13">
        <f t="shared" si="9"/>
        <v>6</v>
      </c>
      <c r="V43" s="14" t="str">
        <f t="shared" si="10"/>
        <v>-</v>
      </c>
      <c r="W43" s="2"/>
      <c r="X43" s="2"/>
      <c r="Y43" s="2"/>
      <c r="Z43" s="2"/>
      <c r="AA43" s="2"/>
      <c r="AB43" s="2"/>
    </row>
    <row r="44" spans="1:28" ht="15.75" customHeight="1">
      <c r="A44" s="8">
        <f t="shared" si="6"/>
        <v>40</v>
      </c>
      <c r="B44" s="18" t="s">
        <v>90</v>
      </c>
      <c r="C44" s="10">
        <v>38</v>
      </c>
      <c r="D44" s="10">
        <v>12</v>
      </c>
      <c r="E44" s="10">
        <v>17</v>
      </c>
      <c r="F44" s="15">
        <v>9</v>
      </c>
      <c r="G44" s="16">
        <v>45</v>
      </c>
      <c r="H44" s="16">
        <v>3</v>
      </c>
      <c r="I44" s="16">
        <v>38</v>
      </c>
      <c r="J44" s="16">
        <v>4</v>
      </c>
      <c r="K44" s="17">
        <v>56</v>
      </c>
      <c r="L44" s="17">
        <v>25</v>
      </c>
      <c r="M44" s="17">
        <v>26</v>
      </c>
      <c r="N44" s="17">
        <v>5</v>
      </c>
      <c r="O44" s="16">
        <v>18</v>
      </c>
      <c r="P44" s="16">
        <v>0</v>
      </c>
      <c r="Q44" s="16">
        <v>18</v>
      </c>
      <c r="R44" s="16">
        <v>0</v>
      </c>
      <c r="S44" s="13">
        <f t="shared" si="7"/>
        <v>-18</v>
      </c>
      <c r="T44" s="14">
        <f t="shared" si="8"/>
        <v>-0.3214285714285714</v>
      </c>
      <c r="U44" s="13">
        <f t="shared" si="9"/>
        <v>27</v>
      </c>
      <c r="V44" s="14">
        <f t="shared" si="10"/>
        <v>1.5</v>
      </c>
      <c r="W44" s="2"/>
      <c r="X44" s="2"/>
      <c r="Y44" s="2"/>
      <c r="Z44" s="2"/>
      <c r="AA44" s="2"/>
      <c r="AB44" s="2"/>
    </row>
    <row r="45" spans="1:28" ht="15.75" customHeight="1">
      <c r="A45" s="8">
        <f t="shared" si="6"/>
        <v>41</v>
      </c>
      <c r="B45" s="18" t="s">
        <v>91</v>
      </c>
      <c r="C45" s="10">
        <v>21</v>
      </c>
      <c r="D45" s="10">
        <v>3</v>
      </c>
      <c r="E45" s="10">
        <v>14</v>
      </c>
      <c r="F45" s="15">
        <v>4</v>
      </c>
      <c r="G45" s="16">
        <v>33</v>
      </c>
      <c r="H45" s="16">
        <v>7</v>
      </c>
      <c r="I45" s="16">
        <v>25</v>
      </c>
      <c r="J45" s="16">
        <v>1</v>
      </c>
      <c r="K45" s="17">
        <v>33</v>
      </c>
      <c r="L45" s="17">
        <v>19</v>
      </c>
      <c r="M45" s="17">
        <v>14</v>
      </c>
      <c r="N45" s="17">
        <v>0</v>
      </c>
      <c r="O45" s="16">
        <v>17</v>
      </c>
      <c r="P45" s="16">
        <v>5</v>
      </c>
      <c r="Q45" s="16">
        <v>5</v>
      </c>
      <c r="R45" s="16">
        <v>7</v>
      </c>
      <c r="S45" s="13">
        <f t="shared" si="7"/>
        <v>-12</v>
      </c>
      <c r="T45" s="14">
        <f t="shared" si="8"/>
        <v>-0.36363636363636365</v>
      </c>
      <c r="U45" s="13">
        <f t="shared" si="9"/>
        <v>16</v>
      </c>
      <c r="V45" s="14">
        <f t="shared" si="10"/>
        <v>0.94117647058823528</v>
      </c>
      <c r="W45" s="2"/>
      <c r="X45" s="2"/>
      <c r="Y45" s="2"/>
      <c r="Z45" s="2"/>
      <c r="AA45" s="2"/>
      <c r="AB45" s="2"/>
    </row>
    <row r="46" spans="1:28" ht="15.75" customHeight="1">
      <c r="A46" s="8">
        <f t="shared" si="6"/>
        <v>42</v>
      </c>
      <c r="B46" s="18" t="s">
        <v>92</v>
      </c>
      <c r="C46" s="10">
        <v>15</v>
      </c>
      <c r="D46" s="10">
        <v>3</v>
      </c>
      <c r="E46" s="10">
        <v>10</v>
      </c>
      <c r="F46" s="15">
        <v>2</v>
      </c>
      <c r="G46" s="16">
        <v>18</v>
      </c>
      <c r="H46" s="16">
        <v>4</v>
      </c>
      <c r="I46" s="16">
        <v>12</v>
      </c>
      <c r="J46" s="16">
        <v>2</v>
      </c>
      <c r="K46" s="17">
        <v>35</v>
      </c>
      <c r="L46" s="17">
        <v>8</v>
      </c>
      <c r="M46" s="17">
        <v>26</v>
      </c>
      <c r="N46" s="17">
        <v>1</v>
      </c>
      <c r="O46" s="16">
        <v>24</v>
      </c>
      <c r="P46" s="16">
        <v>1</v>
      </c>
      <c r="Q46" s="16">
        <v>17</v>
      </c>
      <c r="R46" s="16">
        <v>6</v>
      </c>
      <c r="S46" s="13">
        <f t="shared" si="7"/>
        <v>-20</v>
      </c>
      <c r="T46" s="14">
        <f t="shared" si="8"/>
        <v>-0.5714285714285714</v>
      </c>
      <c r="U46" s="13">
        <f t="shared" si="9"/>
        <v>-6</v>
      </c>
      <c r="V46" s="14">
        <f t="shared" si="10"/>
        <v>-0.25</v>
      </c>
      <c r="W46" s="2"/>
      <c r="X46" s="2"/>
      <c r="Y46" s="2"/>
      <c r="Z46" s="2"/>
      <c r="AA46" s="2"/>
      <c r="AB46" s="2"/>
    </row>
    <row r="47" spans="1:28" ht="15.75" customHeight="1">
      <c r="A47" s="8">
        <f t="shared" si="6"/>
        <v>43</v>
      </c>
      <c r="B47" s="18" t="s">
        <v>93</v>
      </c>
      <c r="C47" s="10">
        <v>19</v>
      </c>
      <c r="D47" s="10">
        <v>4</v>
      </c>
      <c r="E47" s="10">
        <v>13</v>
      </c>
      <c r="F47" s="15">
        <v>2</v>
      </c>
      <c r="G47" s="16">
        <v>32</v>
      </c>
      <c r="H47" s="16">
        <v>4</v>
      </c>
      <c r="I47" s="16">
        <v>20</v>
      </c>
      <c r="J47" s="16">
        <v>8</v>
      </c>
      <c r="K47" s="17">
        <v>37</v>
      </c>
      <c r="L47" s="17">
        <v>18</v>
      </c>
      <c r="M47" s="17">
        <v>19</v>
      </c>
      <c r="N47" s="17">
        <v>0</v>
      </c>
      <c r="O47" s="16">
        <v>0</v>
      </c>
      <c r="P47" s="16">
        <v>0</v>
      </c>
      <c r="Q47" s="16">
        <v>0</v>
      </c>
      <c r="R47" s="16">
        <v>0</v>
      </c>
      <c r="S47" s="13">
        <f t="shared" si="7"/>
        <v>-18</v>
      </c>
      <c r="T47" s="14">
        <f t="shared" si="8"/>
        <v>-0.48648648648648651</v>
      </c>
      <c r="U47" s="13">
        <f t="shared" si="9"/>
        <v>32</v>
      </c>
      <c r="V47" s="14" t="str">
        <f t="shared" si="10"/>
        <v>-</v>
      </c>
      <c r="W47" s="2"/>
      <c r="X47" s="2"/>
      <c r="Y47" s="2"/>
      <c r="Z47" s="2"/>
      <c r="AA47" s="2"/>
      <c r="AB47" s="2"/>
    </row>
    <row r="48" spans="1:28" ht="15.75" customHeight="1">
      <c r="A48" s="8">
        <f t="shared" si="6"/>
        <v>44</v>
      </c>
      <c r="B48" s="18" t="s">
        <v>94</v>
      </c>
      <c r="C48" s="10">
        <v>80</v>
      </c>
      <c r="D48" s="10">
        <v>49</v>
      </c>
      <c r="E48" s="10">
        <v>22</v>
      </c>
      <c r="F48" s="15">
        <v>9</v>
      </c>
      <c r="G48" s="16">
        <v>37</v>
      </c>
      <c r="H48" s="16">
        <v>11</v>
      </c>
      <c r="I48" s="16">
        <v>24</v>
      </c>
      <c r="J48" s="16">
        <v>2</v>
      </c>
      <c r="K48" s="17">
        <v>78</v>
      </c>
      <c r="L48" s="17">
        <v>36</v>
      </c>
      <c r="M48" s="17">
        <v>32</v>
      </c>
      <c r="N48" s="17">
        <v>10</v>
      </c>
      <c r="O48" s="16">
        <v>14</v>
      </c>
      <c r="P48" s="16">
        <v>4</v>
      </c>
      <c r="Q48" s="16">
        <v>7</v>
      </c>
      <c r="R48" s="16">
        <v>3</v>
      </c>
      <c r="S48" s="13">
        <f t="shared" si="7"/>
        <v>2</v>
      </c>
      <c r="T48" s="14">
        <f t="shared" si="8"/>
        <v>2.564102564102555E-2</v>
      </c>
      <c r="U48" s="13">
        <f t="shared" si="9"/>
        <v>23</v>
      </c>
      <c r="V48" s="14">
        <f t="shared" si="10"/>
        <v>1.6428571428571428</v>
      </c>
      <c r="W48" s="2"/>
      <c r="X48" s="2"/>
      <c r="Y48" s="2"/>
      <c r="Z48" s="2"/>
      <c r="AA48" s="2"/>
      <c r="AB48" s="2"/>
    </row>
    <row r="49" spans="1:28" ht="15.75" customHeight="1">
      <c r="A49" s="8">
        <f t="shared" si="6"/>
        <v>45</v>
      </c>
      <c r="B49" s="18" t="s">
        <v>96</v>
      </c>
      <c r="C49" s="10">
        <v>59</v>
      </c>
      <c r="D49" s="10">
        <v>12</v>
      </c>
      <c r="E49" s="10">
        <v>38</v>
      </c>
      <c r="F49" s="15">
        <v>9</v>
      </c>
      <c r="G49" s="16">
        <v>29</v>
      </c>
      <c r="H49" s="16">
        <v>5</v>
      </c>
      <c r="I49" s="16">
        <v>20</v>
      </c>
      <c r="J49" s="16">
        <v>4</v>
      </c>
      <c r="K49" s="17">
        <v>40</v>
      </c>
      <c r="L49" s="17">
        <v>6</v>
      </c>
      <c r="M49" s="17">
        <v>28</v>
      </c>
      <c r="N49" s="17">
        <v>6</v>
      </c>
      <c r="O49" s="16">
        <v>17</v>
      </c>
      <c r="P49" s="16">
        <v>9</v>
      </c>
      <c r="Q49" s="16">
        <v>6</v>
      </c>
      <c r="R49" s="16">
        <v>2</v>
      </c>
      <c r="S49" s="13">
        <f t="shared" si="7"/>
        <v>19</v>
      </c>
      <c r="T49" s="14">
        <f t="shared" si="8"/>
        <v>0.47500000000000009</v>
      </c>
      <c r="U49" s="13">
        <f t="shared" si="9"/>
        <v>12</v>
      </c>
      <c r="V49" s="14">
        <f t="shared" si="10"/>
        <v>0.70588235294117641</v>
      </c>
      <c r="W49" s="2"/>
      <c r="X49" s="2"/>
      <c r="Y49" s="2"/>
      <c r="Z49" s="2"/>
      <c r="AA49" s="2"/>
      <c r="AB49" s="2"/>
    </row>
    <row r="50" spans="1:28" ht="15.75" customHeight="1">
      <c r="A50" s="8">
        <f t="shared" si="6"/>
        <v>46</v>
      </c>
      <c r="B50" s="18" t="s">
        <v>166</v>
      </c>
      <c r="C50" s="10">
        <v>39</v>
      </c>
      <c r="D50" s="10">
        <v>3</v>
      </c>
      <c r="E50" s="10">
        <v>30</v>
      </c>
      <c r="F50" s="15">
        <v>6</v>
      </c>
      <c r="G50" s="16">
        <v>22</v>
      </c>
      <c r="H50" s="16">
        <v>1</v>
      </c>
      <c r="I50" s="16">
        <v>21</v>
      </c>
      <c r="J50" s="16">
        <v>0</v>
      </c>
      <c r="K50" s="17">
        <v>13</v>
      </c>
      <c r="L50" s="17">
        <v>1</v>
      </c>
      <c r="M50" s="17">
        <v>12</v>
      </c>
      <c r="N50" s="17">
        <v>0</v>
      </c>
      <c r="O50" s="16">
        <v>0</v>
      </c>
      <c r="P50" s="16">
        <v>0</v>
      </c>
      <c r="Q50" s="16">
        <v>0</v>
      </c>
      <c r="R50" s="16">
        <v>0</v>
      </c>
      <c r="S50" s="13">
        <f t="shared" si="7"/>
        <v>26</v>
      </c>
      <c r="T50" s="14">
        <f t="shared" si="8"/>
        <v>2</v>
      </c>
      <c r="U50" s="13">
        <f t="shared" si="9"/>
        <v>22</v>
      </c>
      <c r="V50" s="14" t="str">
        <f t="shared" si="10"/>
        <v>-</v>
      </c>
      <c r="W50" s="2"/>
      <c r="X50" s="2"/>
      <c r="Y50" s="2"/>
      <c r="Z50" s="2"/>
      <c r="AA50" s="2"/>
      <c r="AB50" s="2"/>
    </row>
    <row r="51" spans="1:28" ht="15.75" customHeight="1">
      <c r="A51" s="8">
        <f t="shared" si="6"/>
        <v>47</v>
      </c>
      <c r="B51" s="18" t="s">
        <v>101</v>
      </c>
      <c r="C51" s="10">
        <v>23</v>
      </c>
      <c r="D51" s="10">
        <v>3</v>
      </c>
      <c r="E51" s="10">
        <v>20</v>
      </c>
      <c r="F51" s="15">
        <v>0</v>
      </c>
      <c r="G51" s="16">
        <v>3</v>
      </c>
      <c r="H51" s="16">
        <v>0</v>
      </c>
      <c r="I51" s="16">
        <v>3</v>
      </c>
      <c r="J51" s="16">
        <v>0</v>
      </c>
      <c r="K51" s="17">
        <v>17</v>
      </c>
      <c r="L51" s="17">
        <v>2</v>
      </c>
      <c r="M51" s="17">
        <v>15</v>
      </c>
      <c r="N51" s="17">
        <v>0</v>
      </c>
      <c r="O51" s="16">
        <v>2</v>
      </c>
      <c r="P51" s="16">
        <v>0</v>
      </c>
      <c r="Q51" s="16">
        <v>2</v>
      </c>
      <c r="R51" s="16">
        <v>0</v>
      </c>
      <c r="S51" s="13">
        <f t="shared" si="7"/>
        <v>6</v>
      </c>
      <c r="T51" s="14">
        <f t="shared" si="8"/>
        <v>0.35294117647058831</v>
      </c>
      <c r="U51" s="13">
        <f t="shared" si="9"/>
        <v>1</v>
      </c>
      <c r="V51" s="14">
        <f t="shared" si="10"/>
        <v>0.5</v>
      </c>
      <c r="W51" s="2"/>
      <c r="X51" s="2"/>
      <c r="Y51" s="2"/>
      <c r="Z51" s="2"/>
      <c r="AA51" s="2"/>
      <c r="AB51" s="2"/>
    </row>
    <row r="52" spans="1:28" ht="15.75" customHeight="1">
      <c r="A52" s="8">
        <f t="shared" si="6"/>
        <v>48</v>
      </c>
      <c r="B52" s="18" t="s">
        <v>102</v>
      </c>
      <c r="C52" s="10">
        <v>12</v>
      </c>
      <c r="D52" s="10">
        <v>1</v>
      </c>
      <c r="E52" s="10">
        <v>11</v>
      </c>
      <c r="F52" s="15">
        <v>0</v>
      </c>
      <c r="G52" s="16">
        <v>26</v>
      </c>
      <c r="H52" s="16">
        <v>4</v>
      </c>
      <c r="I52" s="16">
        <v>22</v>
      </c>
      <c r="J52" s="16">
        <v>0</v>
      </c>
      <c r="K52" s="17">
        <v>13</v>
      </c>
      <c r="L52" s="17">
        <v>12</v>
      </c>
      <c r="M52" s="17">
        <v>1</v>
      </c>
      <c r="N52" s="17">
        <v>0</v>
      </c>
      <c r="O52" s="16">
        <v>1</v>
      </c>
      <c r="P52" s="16">
        <v>0</v>
      </c>
      <c r="Q52" s="16">
        <v>1</v>
      </c>
      <c r="R52" s="16">
        <v>0</v>
      </c>
      <c r="S52" s="13">
        <f t="shared" si="7"/>
        <v>-1</v>
      </c>
      <c r="T52" s="14">
        <f t="shared" si="8"/>
        <v>-7.6923076923076872E-2</v>
      </c>
      <c r="U52" s="13">
        <f t="shared" si="9"/>
        <v>25</v>
      </c>
      <c r="V52" s="14">
        <f t="shared" si="10"/>
        <v>25</v>
      </c>
      <c r="W52" s="2"/>
      <c r="X52" s="2"/>
      <c r="Y52" s="2"/>
      <c r="Z52" s="2"/>
      <c r="AA52" s="2"/>
      <c r="AB52" s="2"/>
    </row>
    <row r="53" spans="1:28" ht="15.75" customHeight="1">
      <c r="A53" s="8">
        <f t="shared" si="6"/>
        <v>49</v>
      </c>
      <c r="B53" s="18" t="s">
        <v>109</v>
      </c>
      <c r="C53" s="10">
        <v>7</v>
      </c>
      <c r="D53" s="10">
        <v>2</v>
      </c>
      <c r="E53" s="10">
        <v>5</v>
      </c>
      <c r="F53" s="15">
        <v>0</v>
      </c>
      <c r="G53" s="16">
        <v>0</v>
      </c>
      <c r="H53" s="16">
        <v>0</v>
      </c>
      <c r="I53" s="16">
        <v>0</v>
      </c>
      <c r="J53" s="16">
        <v>0</v>
      </c>
      <c r="K53" s="17">
        <v>0</v>
      </c>
      <c r="L53" s="17">
        <v>0</v>
      </c>
      <c r="M53" s="17">
        <v>0</v>
      </c>
      <c r="N53" s="17">
        <v>0</v>
      </c>
      <c r="O53" s="16">
        <v>0</v>
      </c>
      <c r="P53" s="16">
        <v>0</v>
      </c>
      <c r="Q53" s="16">
        <v>0</v>
      </c>
      <c r="R53" s="16">
        <v>0</v>
      </c>
      <c r="S53" s="13">
        <f t="shared" si="7"/>
        <v>7</v>
      </c>
      <c r="T53" s="14" t="str">
        <f t="shared" si="8"/>
        <v>-</v>
      </c>
      <c r="U53" s="13">
        <f t="shared" si="9"/>
        <v>0</v>
      </c>
      <c r="V53" s="14" t="str">
        <f t="shared" si="10"/>
        <v>-</v>
      </c>
      <c r="W53" s="2"/>
      <c r="X53" s="2"/>
      <c r="Y53" s="2"/>
      <c r="Z53" s="2"/>
      <c r="AA53" s="2"/>
      <c r="AB53" s="2"/>
    </row>
    <row r="54" spans="1:28" ht="15.75" customHeight="1">
      <c r="A54" s="8">
        <f t="shared" si="6"/>
        <v>50</v>
      </c>
      <c r="B54" s="18" t="s">
        <v>110</v>
      </c>
      <c r="C54" s="10">
        <v>0</v>
      </c>
      <c r="D54" s="10">
        <v>0</v>
      </c>
      <c r="E54" s="10">
        <v>0</v>
      </c>
      <c r="F54" s="15">
        <v>0</v>
      </c>
      <c r="G54" s="16">
        <v>4</v>
      </c>
      <c r="H54" s="16">
        <v>0</v>
      </c>
      <c r="I54" s="16">
        <v>4</v>
      </c>
      <c r="J54" s="16">
        <v>0</v>
      </c>
      <c r="K54" s="17">
        <v>2</v>
      </c>
      <c r="L54" s="17">
        <v>2</v>
      </c>
      <c r="M54" s="17">
        <v>0</v>
      </c>
      <c r="N54" s="17">
        <v>0</v>
      </c>
      <c r="O54" s="16">
        <v>0</v>
      </c>
      <c r="P54" s="16">
        <v>0</v>
      </c>
      <c r="Q54" s="16">
        <v>0</v>
      </c>
      <c r="R54" s="16">
        <v>0</v>
      </c>
      <c r="S54" s="13">
        <f t="shared" si="7"/>
        <v>-2</v>
      </c>
      <c r="T54" s="14">
        <f t="shared" si="8"/>
        <v>-1</v>
      </c>
      <c r="U54" s="13">
        <f t="shared" si="9"/>
        <v>4</v>
      </c>
      <c r="V54" s="14" t="str">
        <f t="shared" si="10"/>
        <v>-</v>
      </c>
      <c r="W54" s="2"/>
      <c r="X54" s="2"/>
      <c r="Y54" s="2"/>
      <c r="Z54" s="2"/>
      <c r="AA54" s="2"/>
      <c r="AB54" s="2"/>
    </row>
    <row r="55" spans="1:28" ht="15.75" customHeight="1">
      <c r="A55" s="8">
        <f t="shared" si="6"/>
        <v>51</v>
      </c>
      <c r="B55" s="18" t="s">
        <v>111</v>
      </c>
      <c r="C55" s="10">
        <v>26</v>
      </c>
      <c r="D55" s="10">
        <v>12</v>
      </c>
      <c r="E55" s="10">
        <v>13</v>
      </c>
      <c r="F55" s="15">
        <v>1</v>
      </c>
      <c r="G55" s="16">
        <v>11</v>
      </c>
      <c r="H55" s="16">
        <v>0</v>
      </c>
      <c r="I55" s="16">
        <v>10</v>
      </c>
      <c r="J55" s="16">
        <v>1</v>
      </c>
      <c r="K55" s="17">
        <v>0</v>
      </c>
      <c r="L55" s="17">
        <v>0</v>
      </c>
      <c r="M55" s="17">
        <v>0</v>
      </c>
      <c r="N55" s="17">
        <v>0</v>
      </c>
      <c r="O55" s="16">
        <v>0</v>
      </c>
      <c r="P55" s="16">
        <v>0</v>
      </c>
      <c r="Q55" s="16">
        <v>0</v>
      </c>
      <c r="R55" s="16">
        <v>0</v>
      </c>
      <c r="S55" s="13">
        <f t="shared" si="7"/>
        <v>26</v>
      </c>
      <c r="T55" s="14" t="str">
        <f t="shared" si="8"/>
        <v>-</v>
      </c>
      <c r="U55" s="13">
        <f t="shared" si="9"/>
        <v>11</v>
      </c>
      <c r="V55" s="14" t="str">
        <f t="shared" si="10"/>
        <v>-</v>
      </c>
      <c r="W55" s="2"/>
      <c r="X55" s="2"/>
      <c r="Y55" s="2"/>
      <c r="Z55" s="2"/>
      <c r="AA55" s="2"/>
      <c r="AB55" s="2"/>
    </row>
    <row r="56" spans="1:28" ht="15.75" customHeight="1">
      <c r="A56" s="8">
        <f t="shared" si="6"/>
        <v>52</v>
      </c>
      <c r="B56" s="18" t="s">
        <v>112</v>
      </c>
      <c r="C56" s="10">
        <v>24</v>
      </c>
      <c r="D56" s="10">
        <v>4</v>
      </c>
      <c r="E56" s="10">
        <v>20</v>
      </c>
      <c r="F56" s="15">
        <v>0</v>
      </c>
      <c r="G56" s="16">
        <v>7</v>
      </c>
      <c r="H56" s="16">
        <v>0</v>
      </c>
      <c r="I56" s="16">
        <v>6</v>
      </c>
      <c r="J56" s="16">
        <v>1</v>
      </c>
      <c r="K56" s="17">
        <v>0</v>
      </c>
      <c r="L56" s="17">
        <v>0</v>
      </c>
      <c r="M56" s="17">
        <v>0</v>
      </c>
      <c r="N56" s="17">
        <v>0</v>
      </c>
      <c r="O56" s="16">
        <v>0</v>
      </c>
      <c r="P56" s="16">
        <v>0</v>
      </c>
      <c r="Q56" s="16">
        <v>0</v>
      </c>
      <c r="R56" s="16">
        <v>0</v>
      </c>
      <c r="S56" s="13">
        <f t="shared" si="7"/>
        <v>24</v>
      </c>
      <c r="T56" s="14" t="str">
        <f t="shared" si="8"/>
        <v>-</v>
      </c>
      <c r="U56" s="13">
        <f t="shared" si="9"/>
        <v>7</v>
      </c>
      <c r="V56" s="14" t="str">
        <f t="shared" si="10"/>
        <v>-</v>
      </c>
      <c r="W56" s="2"/>
      <c r="X56" s="2"/>
      <c r="Y56" s="2"/>
      <c r="Z56" s="2"/>
      <c r="AA56" s="2"/>
      <c r="AB56" s="2"/>
    </row>
    <row r="57" spans="1:28" ht="15.75" customHeight="1">
      <c r="A57" s="8">
        <f t="shared" si="6"/>
        <v>53</v>
      </c>
      <c r="B57" s="18" t="s">
        <v>113</v>
      </c>
      <c r="C57" s="10">
        <v>38</v>
      </c>
      <c r="D57" s="10">
        <v>20</v>
      </c>
      <c r="E57" s="10">
        <v>16</v>
      </c>
      <c r="F57" s="15">
        <v>2</v>
      </c>
      <c r="G57" s="16">
        <v>4</v>
      </c>
      <c r="H57" s="16">
        <v>0</v>
      </c>
      <c r="I57" s="16">
        <v>4</v>
      </c>
      <c r="J57" s="16">
        <v>0</v>
      </c>
      <c r="K57" s="17">
        <v>0</v>
      </c>
      <c r="L57" s="17">
        <v>0</v>
      </c>
      <c r="M57" s="17">
        <v>0</v>
      </c>
      <c r="N57" s="17">
        <v>0</v>
      </c>
      <c r="O57" s="16">
        <v>0</v>
      </c>
      <c r="P57" s="16">
        <v>0</v>
      </c>
      <c r="Q57" s="16">
        <v>0</v>
      </c>
      <c r="R57" s="16">
        <v>0</v>
      </c>
      <c r="S57" s="13">
        <f t="shared" si="7"/>
        <v>38</v>
      </c>
      <c r="T57" s="14" t="str">
        <f t="shared" si="8"/>
        <v>-</v>
      </c>
      <c r="U57" s="13">
        <f t="shared" si="9"/>
        <v>4</v>
      </c>
      <c r="V57" s="14" t="str">
        <f t="shared" si="10"/>
        <v>-</v>
      </c>
      <c r="W57" s="2"/>
      <c r="X57" s="2"/>
      <c r="Y57" s="2"/>
      <c r="Z57" s="2"/>
      <c r="AA57" s="2"/>
      <c r="AB57" s="2"/>
    </row>
    <row r="58" spans="1:28" ht="15.75" customHeight="1">
      <c r="A58" s="8">
        <f t="shared" si="6"/>
        <v>54</v>
      </c>
      <c r="B58" s="18" t="s">
        <v>114</v>
      </c>
      <c r="C58" s="10">
        <v>11</v>
      </c>
      <c r="D58" s="10">
        <v>5</v>
      </c>
      <c r="E58" s="10">
        <v>6</v>
      </c>
      <c r="F58" s="15">
        <v>0</v>
      </c>
      <c r="G58" s="16">
        <v>13</v>
      </c>
      <c r="H58" s="16">
        <v>3</v>
      </c>
      <c r="I58" s="16">
        <v>10</v>
      </c>
      <c r="J58" s="16">
        <v>0</v>
      </c>
      <c r="K58" s="17">
        <v>0</v>
      </c>
      <c r="L58" s="17">
        <v>0</v>
      </c>
      <c r="M58" s="17">
        <v>0</v>
      </c>
      <c r="N58" s="17">
        <v>0</v>
      </c>
      <c r="O58" s="16">
        <v>0</v>
      </c>
      <c r="P58" s="16">
        <v>0</v>
      </c>
      <c r="Q58" s="16">
        <v>0</v>
      </c>
      <c r="R58" s="16">
        <v>0</v>
      </c>
      <c r="S58" s="13">
        <f t="shared" si="7"/>
        <v>11</v>
      </c>
      <c r="T58" s="14" t="str">
        <f t="shared" si="8"/>
        <v>-</v>
      </c>
      <c r="U58" s="13">
        <f t="shared" si="9"/>
        <v>13</v>
      </c>
      <c r="V58" s="14" t="str">
        <f t="shared" si="10"/>
        <v>-</v>
      </c>
      <c r="W58" s="2"/>
      <c r="X58" s="2"/>
      <c r="Y58" s="2"/>
      <c r="Z58" s="2"/>
      <c r="AA58" s="2"/>
      <c r="AB58" s="2"/>
    </row>
    <row r="59" spans="1:28" ht="15.75" customHeight="1">
      <c r="A59" s="8">
        <f t="shared" si="6"/>
        <v>55</v>
      </c>
      <c r="B59" s="18" t="s">
        <v>115</v>
      </c>
      <c r="C59" s="10">
        <v>55</v>
      </c>
      <c r="D59" s="10">
        <v>11</v>
      </c>
      <c r="E59" s="10">
        <v>35</v>
      </c>
      <c r="F59" s="15">
        <v>9</v>
      </c>
      <c r="G59" s="16">
        <v>5</v>
      </c>
      <c r="H59" s="16">
        <v>0</v>
      </c>
      <c r="I59" s="16">
        <v>5</v>
      </c>
      <c r="J59" s="16">
        <v>0</v>
      </c>
      <c r="K59" s="17">
        <v>0</v>
      </c>
      <c r="L59" s="17">
        <v>0</v>
      </c>
      <c r="M59" s="17">
        <v>0</v>
      </c>
      <c r="N59" s="17">
        <v>0</v>
      </c>
      <c r="O59" s="16">
        <v>0</v>
      </c>
      <c r="P59" s="16">
        <v>0</v>
      </c>
      <c r="Q59" s="16">
        <v>0</v>
      </c>
      <c r="R59" s="16">
        <v>0</v>
      </c>
      <c r="S59" s="13">
        <f t="shared" si="7"/>
        <v>55</v>
      </c>
      <c r="T59" s="14" t="str">
        <f t="shared" si="8"/>
        <v>-</v>
      </c>
      <c r="U59" s="13">
        <f t="shared" si="9"/>
        <v>5</v>
      </c>
      <c r="V59" s="14" t="str">
        <f t="shared" si="10"/>
        <v>-</v>
      </c>
      <c r="W59" s="2"/>
      <c r="X59" s="2"/>
      <c r="Y59" s="2"/>
      <c r="Z59" s="2"/>
      <c r="AA59" s="2"/>
      <c r="AB59" s="2"/>
    </row>
    <row r="60" spans="1:28" ht="15.75" customHeight="1">
      <c r="A60" s="8">
        <f t="shared" si="6"/>
        <v>56</v>
      </c>
      <c r="B60" s="18" t="s">
        <v>116</v>
      </c>
      <c r="C60" s="10">
        <v>6</v>
      </c>
      <c r="D60" s="10">
        <v>5</v>
      </c>
      <c r="E60" s="10">
        <v>1</v>
      </c>
      <c r="F60" s="15">
        <v>0</v>
      </c>
      <c r="G60" s="16">
        <v>1</v>
      </c>
      <c r="H60" s="16">
        <v>0</v>
      </c>
      <c r="I60" s="16">
        <v>1</v>
      </c>
      <c r="J60" s="16">
        <v>0</v>
      </c>
      <c r="K60" s="17">
        <v>0</v>
      </c>
      <c r="L60" s="17">
        <v>0</v>
      </c>
      <c r="M60" s="17">
        <v>0</v>
      </c>
      <c r="N60" s="17">
        <v>0</v>
      </c>
      <c r="O60" s="16">
        <v>0</v>
      </c>
      <c r="P60" s="16">
        <v>0</v>
      </c>
      <c r="Q60" s="16">
        <v>0</v>
      </c>
      <c r="R60" s="16">
        <v>0</v>
      </c>
      <c r="S60" s="13">
        <f t="shared" si="7"/>
        <v>6</v>
      </c>
      <c r="T60" s="14" t="str">
        <f t="shared" si="8"/>
        <v>-</v>
      </c>
      <c r="U60" s="13">
        <f t="shared" si="9"/>
        <v>1</v>
      </c>
      <c r="V60" s="14" t="str">
        <f t="shared" si="10"/>
        <v>-</v>
      </c>
      <c r="W60" s="2"/>
      <c r="X60" s="2"/>
      <c r="Y60" s="2"/>
      <c r="Z60" s="2"/>
      <c r="AA60" s="2"/>
      <c r="AB60" s="2"/>
    </row>
    <row r="61" spans="1:28" ht="15.75" customHeight="1">
      <c r="A61" s="8">
        <f t="shared" si="6"/>
        <v>57</v>
      </c>
      <c r="B61" s="18" t="s">
        <v>117</v>
      </c>
      <c r="C61" s="10">
        <v>2</v>
      </c>
      <c r="D61" s="10">
        <v>0</v>
      </c>
      <c r="E61" s="10">
        <v>2</v>
      </c>
      <c r="F61" s="15">
        <v>0</v>
      </c>
      <c r="G61" s="16">
        <v>1</v>
      </c>
      <c r="H61" s="16">
        <v>0</v>
      </c>
      <c r="I61" s="16">
        <v>0</v>
      </c>
      <c r="J61" s="16">
        <v>1</v>
      </c>
      <c r="K61" s="17">
        <v>0</v>
      </c>
      <c r="L61" s="17">
        <v>0</v>
      </c>
      <c r="M61" s="17">
        <v>0</v>
      </c>
      <c r="N61" s="17">
        <v>0</v>
      </c>
      <c r="O61" s="16">
        <v>0</v>
      </c>
      <c r="P61" s="16">
        <v>0</v>
      </c>
      <c r="Q61" s="16">
        <v>0</v>
      </c>
      <c r="R61" s="16">
        <v>0</v>
      </c>
      <c r="S61" s="13">
        <f t="shared" si="7"/>
        <v>2</v>
      </c>
      <c r="T61" s="14" t="str">
        <f t="shared" si="8"/>
        <v>-</v>
      </c>
      <c r="U61" s="13">
        <f t="shared" si="9"/>
        <v>1</v>
      </c>
      <c r="V61" s="14" t="str">
        <f t="shared" si="10"/>
        <v>-</v>
      </c>
      <c r="W61" s="2"/>
      <c r="X61" s="2"/>
      <c r="Y61" s="2"/>
      <c r="Z61" s="2"/>
      <c r="AA61" s="2"/>
      <c r="AB61" s="2"/>
    </row>
    <row r="62" spans="1:28" ht="15.75" customHeight="1">
      <c r="A62" s="8">
        <f t="shared" si="6"/>
        <v>58</v>
      </c>
      <c r="B62" s="19" t="s">
        <v>119</v>
      </c>
      <c r="C62" s="10">
        <v>12</v>
      </c>
      <c r="D62" s="10">
        <v>1</v>
      </c>
      <c r="E62" s="10">
        <v>11</v>
      </c>
      <c r="F62" s="15">
        <v>0</v>
      </c>
      <c r="G62" s="16">
        <v>0</v>
      </c>
      <c r="H62" s="16">
        <v>0</v>
      </c>
      <c r="I62" s="16">
        <v>0</v>
      </c>
      <c r="J62" s="16">
        <v>0</v>
      </c>
      <c r="K62" s="17">
        <v>0</v>
      </c>
      <c r="L62" s="17">
        <v>0</v>
      </c>
      <c r="M62" s="17">
        <v>0</v>
      </c>
      <c r="N62" s="17">
        <v>0</v>
      </c>
      <c r="O62" s="16">
        <v>0</v>
      </c>
      <c r="P62" s="16">
        <v>0</v>
      </c>
      <c r="Q62" s="16">
        <v>0</v>
      </c>
      <c r="R62" s="16">
        <v>0</v>
      </c>
      <c r="S62" s="13">
        <f t="shared" si="7"/>
        <v>12</v>
      </c>
      <c r="T62" s="14" t="str">
        <f t="shared" si="8"/>
        <v>-</v>
      </c>
      <c r="U62" s="13">
        <f t="shared" si="9"/>
        <v>0</v>
      </c>
      <c r="V62" s="14" t="str">
        <f t="shared" si="10"/>
        <v>-</v>
      </c>
      <c r="W62" s="2"/>
      <c r="X62" s="2"/>
      <c r="Y62" s="2"/>
      <c r="Z62" s="2"/>
      <c r="AA62" s="2"/>
      <c r="AB62" s="2"/>
    </row>
    <row r="63" spans="1:28" ht="15.75" customHeight="1">
      <c r="A63" s="8">
        <f t="shared" si="6"/>
        <v>59</v>
      </c>
      <c r="B63" s="19" t="s">
        <v>120</v>
      </c>
      <c r="C63" s="10">
        <v>18</v>
      </c>
      <c r="D63" s="10">
        <v>5</v>
      </c>
      <c r="E63" s="10">
        <v>11</v>
      </c>
      <c r="F63" s="15">
        <v>2</v>
      </c>
      <c r="G63" s="16">
        <v>2</v>
      </c>
      <c r="H63" s="16">
        <v>0</v>
      </c>
      <c r="I63" s="16">
        <v>2</v>
      </c>
      <c r="J63" s="16">
        <v>0</v>
      </c>
      <c r="K63" s="17">
        <v>0</v>
      </c>
      <c r="L63" s="17">
        <v>0</v>
      </c>
      <c r="M63" s="17">
        <v>0</v>
      </c>
      <c r="N63" s="17">
        <v>0</v>
      </c>
      <c r="O63" s="16">
        <v>0</v>
      </c>
      <c r="P63" s="16">
        <v>0</v>
      </c>
      <c r="Q63" s="16">
        <v>0</v>
      </c>
      <c r="R63" s="16">
        <v>0</v>
      </c>
      <c r="S63" s="13">
        <f t="shared" si="7"/>
        <v>18</v>
      </c>
      <c r="T63" s="14" t="str">
        <f t="shared" si="8"/>
        <v>-</v>
      </c>
      <c r="U63" s="13">
        <f t="shared" si="9"/>
        <v>2</v>
      </c>
      <c r="V63" s="14" t="str">
        <f t="shared" si="10"/>
        <v>-</v>
      </c>
      <c r="W63" s="2"/>
      <c r="X63" s="2"/>
      <c r="Y63" s="2"/>
      <c r="Z63" s="2"/>
      <c r="AA63" s="2"/>
      <c r="AB63" s="2"/>
    </row>
    <row r="64" spans="1:28" ht="15.75" customHeight="1">
      <c r="A64" s="8">
        <f t="shared" si="6"/>
        <v>60</v>
      </c>
      <c r="B64" s="19" t="s">
        <v>121</v>
      </c>
      <c r="C64" s="10">
        <v>26</v>
      </c>
      <c r="D64" s="10">
        <v>18</v>
      </c>
      <c r="E64" s="10">
        <v>8</v>
      </c>
      <c r="F64" s="15">
        <v>0</v>
      </c>
      <c r="G64" s="16">
        <v>0</v>
      </c>
      <c r="H64" s="16">
        <v>0</v>
      </c>
      <c r="I64" s="16">
        <v>0</v>
      </c>
      <c r="J64" s="16">
        <v>0</v>
      </c>
      <c r="K64" s="17">
        <v>0</v>
      </c>
      <c r="L64" s="17">
        <v>0</v>
      </c>
      <c r="M64" s="17">
        <v>0</v>
      </c>
      <c r="N64" s="17">
        <v>0</v>
      </c>
      <c r="O64" s="16">
        <v>0</v>
      </c>
      <c r="P64" s="16">
        <v>0</v>
      </c>
      <c r="Q64" s="16">
        <v>0</v>
      </c>
      <c r="R64" s="16">
        <v>0</v>
      </c>
      <c r="S64" s="13">
        <f t="shared" si="7"/>
        <v>26</v>
      </c>
      <c r="T64" s="14" t="str">
        <f t="shared" si="8"/>
        <v>-</v>
      </c>
      <c r="U64" s="13">
        <f t="shared" si="9"/>
        <v>0</v>
      </c>
      <c r="V64" s="14" t="str">
        <f t="shared" si="10"/>
        <v>-</v>
      </c>
      <c r="W64" s="2"/>
      <c r="X64" s="2"/>
      <c r="Y64" s="2"/>
      <c r="Z64" s="2"/>
      <c r="AA64" s="2"/>
      <c r="AB64" s="2"/>
    </row>
    <row r="65" spans="1:28" ht="15.75" customHeight="1">
      <c r="A65" s="8">
        <f t="shared" si="6"/>
        <v>61</v>
      </c>
      <c r="B65" s="19" t="s">
        <v>122</v>
      </c>
      <c r="C65" s="10">
        <v>0</v>
      </c>
      <c r="D65" s="10">
        <v>0</v>
      </c>
      <c r="E65" s="10">
        <v>0</v>
      </c>
      <c r="F65" s="15">
        <v>0</v>
      </c>
      <c r="G65" s="16">
        <v>0</v>
      </c>
      <c r="H65" s="16">
        <v>0</v>
      </c>
      <c r="I65" s="16">
        <v>0</v>
      </c>
      <c r="J65" s="16">
        <v>0</v>
      </c>
      <c r="K65" s="17">
        <v>0</v>
      </c>
      <c r="L65" s="17">
        <v>0</v>
      </c>
      <c r="M65" s="17">
        <v>0</v>
      </c>
      <c r="N65" s="17">
        <v>0</v>
      </c>
      <c r="O65" s="16">
        <v>0</v>
      </c>
      <c r="P65" s="16">
        <v>0</v>
      </c>
      <c r="Q65" s="16">
        <v>0</v>
      </c>
      <c r="R65" s="16">
        <v>0</v>
      </c>
      <c r="S65" s="13">
        <f t="shared" si="7"/>
        <v>0</v>
      </c>
      <c r="T65" s="14" t="str">
        <f t="shared" si="8"/>
        <v>-</v>
      </c>
      <c r="U65" s="13">
        <f t="shared" si="9"/>
        <v>0</v>
      </c>
      <c r="V65" s="14" t="str">
        <f t="shared" si="10"/>
        <v>-</v>
      </c>
      <c r="W65" s="2"/>
      <c r="X65" s="2"/>
      <c r="Y65" s="2"/>
      <c r="Z65" s="2"/>
      <c r="AA65" s="2"/>
      <c r="AB65" s="2"/>
    </row>
    <row r="66" spans="1:28" ht="15.75" customHeight="1">
      <c r="A66" s="8">
        <f t="shared" si="6"/>
        <v>62</v>
      </c>
      <c r="B66" s="19" t="s">
        <v>123</v>
      </c>
      <c r="C66" s="10">
        <v>35</v>
      </c>
      <c r="D66" s="10">
        <v>14</v>
      </c>
      <c r="E66" s="10">
        <v>21</v>
      </c>
      <c r="F66" s="15">
        <v>0</v>
      </c>
      <c r="G66" s="16">
        <v>5</v>
      </c>
      <c r="H66" s="16">
        <v>0</v>
      </c>
      <c r="I66" s="16">
        <v>4</v>
      </c>
      <c r="J66" s="16">
        <v>1</v>
      </c>
      <c r="K66" s="17">
        <v>0</v>
      </c>
      <c r="L66" s="17">
        <v>0</v>
      </c>
      <c r="M66" s="17">
        <v>0</v>
      </c>
      <c r="N66" s="17">
        <v>0</v>
      </c>
      <c r="O66" s="16">
        <v>0</v>
      </c>
      <c r="P66" s="16">
        <v>0</v>
      </c>
      <c r="Q66" s="16">
        <v>0</v>
      </c>
      <c r="R66" s="16">
        <v>0</v>
      </c>
      <c r="S66" s="13">
        <f t="shared" si="7"/>
        <v>35</v>
      </c>
      <c r="T66" s="14" t="str">
        <f t="shared" si="8"/>
        <v>-</v>
      </c>
      <c r="U66" s="13">
        <f t="shared" si="9"/>
        <v>5</v>
      </c>
      <c r="V66" s="14" t="str">
        <f t="shared" si="10"/>
        <v>-</v>
      </c>
      <c r="W66" s="2"/>
      <c r="X66" s="2"/>
      <c r="Y66" s="2"/>
      <c r="Z66" s="2"/>
      <c r="AA66" s="2"/>
      <c r="AB66" s="2"/>
    </row>
    <row r="67" spans="1:28" ht="15.75" customHeight="1">
      <c r="A67" s="8">
        <f t="shared" si="6"/>
        <v>63</v>
      </c>
      <c r="B67" s="19" t="s">
        <v>124</v>
      </c>
      <c r="C67" s="10">
        <v>0</v>
      </c>
      <c r="D67" s="10">
        <v>0</v>
      </c>
      <c r="E67" s="10">
        <v>0</v>
      </c>
      <c r="F67" s="15">
        <v>0</v>
      </c>
      <c r="G67" s="16">
        <v>0</v>
      </c>
      <c r="H67" s="16">
        <v>0</v>
      </c>
      <c r="I67" s="16">
        <v>0</v>
      </c>
      <c r="J67" s="16">
        <v>0</v>
      </c>
      <c r="K67" s="17">
        <v>0</v>
      </c>
      <c r="L67" s="17">
        <v>0</v>
      </c>
      <c r="M67" s="17">
        <v>0</v>
      </c>
      <c r="N67" s="17">
        <v>0</v>
      </c>
      <c r="O67" s="16">
        <v>0</v>
      </c>
      <c r="P67" s="16">
        <v>0</v>
      </c>
      <c r="Q67" s="16">
        <v>0</v>
      </c>
      <c r="R67" s="16">
        <v>0</v>
      </c>
      <c r="S67" s="13">
        <f t="shared" si="7"/>
        <v>0</v>
      </c>
      <c r="T67" s="14" t="str">
        <f t="shared" si="8"/>
        <v>-</v>
      </c>
      <c r="U67" s="13">
        <f t="shared" si="9"/>
        <v>0</v>
      </c>
      <c r="V67" s="14" t="str">
        <f t="shared" si="10"/>
        <v>-</v>
      </c>
      <c r="W67" s="2"/>
      <c r="X67" s="2"/>
      <c r="Y67" s="2"/>
      <c r="Z67" s="2"/>
      <c r="AA67" s="2"/>
      <c r="AB67" s="2"/>
    </row>
    <row r="68" spans="1:28" ht="15.75" customHeight="1">
      <c r="A68" s="8">
        <f t="shared" si="6"/>
        <v>64</v>
      </c>
      <c r="B68" s="19" t="s">
        <v>125</v>
      </c>
      <c r="C68" s="10">
        <v>0</v>
      </c>
      <c r="D68" s="10">
        <v>0</v>
      </c>
      <c r="E68" s="10">
        <v>0</v>
      </c>
      <c r="F68" s="15">
        <v>0</v>
      </c>
      <c r="G68" s="16">
        <v>0</v>
      </c>
      <c r="H68" s="16">
        <v>0</v>
      </c>
      <c r="I68" s="16">
        <v>0</v>
      </c>
      <c r="J68" s="16">
        <v>0</v>
      </c>
      <c r="K68" s="17">
        <v>0</v>
      </c>
      <c r="L68" s="17">
        <v>0</v>
      </c>
      <c r="M68" s="17">
        <v>0</v>
      </c>
      <c r="N68" s="17">
        <v>0</v>
      </c>
      <c r="O68" s="16">
        <v>0</v>
      </c>
      <c r="P68" s="16">
        <v>0</v>
      </c>
      <c r="Q68" s="16">
        <v>0</v>
      </c>
      <c r="R68" s="16">
        <v>0</v>
      </c>
      <c r="S68" s="13">
        <f t="shared" si="7"/>
        <v>0</v>
      </c>
      <c r="T68" s="14" t="str">
        <f t="shared" si="8"/>
        <v>-</v>
      </c>
      <c r="U68" s="13">
        <f t="shared" si="9"/>
        <v>0</v>
      </c>
      <c r="V68" s="14" t="str">
        <f t="shared" si="10"/>
        <v>-</v>
      </c>
      <c r="W68" s="2"/>
      <c r="X68" s="2"/>
      <c r="Y68" s="2"/>
      <c r="Z68" s="2"/>
      <c r="AA68" s="2"/>
      <c r="AB68" s="2"/>
    </row>
    <row r="69" spans="1:28" ht="15.75" customHeight="1">
      <c r="A69" s="23">
        <f t="shared" si="6"/>
        <v>65</v>
      </c>
      <c r="B69" s="40" t="s">
        <v>167</v>
      </c>
      <c r="C69" s="10">
        <v>33</v>
      </c>
      <c r="D69" s="10">
        <v>7</v>
      </c>
      <c r="E69" s="10">
        <v>25</v>
      </c>
      <c r="F69" s="15">
        <v>1</v>
      </c>
      <c r="G69" s="16">
        <v>0</v>
      </c>
      <c r="H69" s="16">
        <v>0</v>
      </c>
      <c r="I69" s="16">
        <v>0</v>
      </c>
      <c r="J69" s="16">
        <v>0</v>
      </c>
      <c r="K69" s="17">
        <v>0</v>
      </c>
      <c r="L69" s="17">
        <v>0</v>
      </c>
      <c r="M69" s="17">
        <v>0</v>
      </c>
      <c r="N69" s="17">
        <v>0</v>
      </c>
      <c r="O69" s="16">
        <v>0</v>
      </c>
      <c r="P69" s="16">
        <v>0</v>
      </c>
      <c r="Q69" s="16">
        <v>0</v>
      </c>
      <c r="R69" s="16">
        <v>0</v>
      </c>
      <c r="S69" s="13">
        <f t="shared" ref="S69:S72" si="11">C69-K69</f>
        <v>33</v>
      </c>
      <c r="T69" s="14" t="str">
        <f t="shared" ref="T69:T72" si="12">IF(AND(K69&lt;&gt;"",K69&lt;&gt;0),C69/K69-1,"-")</f>
        <v>-</v>
      </c>
      <c r="U69" s="13">
        <f t="shared" ref="U69:U72" si="13">G69-O69</f>
        <v>0</v>
      </c>
      <c r="V69" s="14" t="str">
        <f t="shared" ref="V69:V72" si="14">IF(AND(O69&lt;&gt;"",O69&lt;&gt;0),G69/O69-1,"-")</f>
        <v>-</v>
      </c>
      <c r="W69" s="2"/>
      <c r="X69" s="2"/>
      <c r="Y69" s="2"/>
      <c r="Z69" s="2"/>
      <c r="AA69" s="2"/>
      <c r="AB69" s="2"/>
    </row>
    <row r="70" spans="1:28" ht="15.75" customHeight="1">
      <c r="A70" s="23">
        <f t="shared" ref="A70:A73" si="15">ROW()-4</f>
        <v>66</v>
      </c>
      <c r="B70" s="40" t="s">
        <v>168</v>
      </c>
      <c r="C70" s="10">
        <v>6</v>
      </c>
      <c r="D70" s="10">
        <v>3</v>
      </c>
      <c r="E70" s="10">
        <v>3</v>
      </c>
      <c r="F70" s="15">
        <v>0</v>
      </c>
      <c r="G70" s="16">
        <v>0</v>
      </c>
      <c r="H70" s="16">
        <v>0</v>
      </c>
      <c r="I70" s="16">
        <v>0</v>
      </c>
      <c r="J70" s="16">
        <v>0</v>
      </c>
      <c r="K70" s="17">
        <v>0</v>
      </c>
      <c r="L70" s="17">
        <v>0</v>
      </c>
      <c r="M70" s="17">
        <v>0</v>
      </c>
      <c r="N70" s="17">
        <v>0</v>
      </c>
      <c r="O70" s="16">
        <v>0</v>
      </c>
      <c r="P70" s="16">
        <v>0</v>
      </c>
      <c r="Q70" s="16">
        <v>0</v>
      </c>
      <c r="R70" s="16">
        <v>0</v>
      </c>
      <c r="S70" s="13">
        <f t="shared" si="11"/>
        <v>6</v>
      </c>
      <c r="T70" s="14" t="str">
        <f t="shared" si="12"/>
        <v>-</v>
      </c>
      <c r="U70" s="13">
        <f t="shared" si="13"/>
        <v>0</v>
      </c>
      <c r="V70" s="14" t="str">
        <f t="shared" si="14"/>
        <v>-</v>
      </c>
      <c r="W70" s="2"/>
      <c r="X70" s="2"/>
      <c r="Y70" s="2"/>
      <c r="Z70" s="2"/>
      <c r="AA70" s="2"/>
      <c r="AB70" s="2"/>
    </row>
    <row r="71" spans="1:28" ht="15.75" customHeight="1">
      <c r="A71" s="23">
        <f t="shared" si="15"/>
        <v>67</v>
      </c>
      <c r="B71" s="40" t="s">
        <v>169</v>
      </c>
      <c r="C71" s="10">
        <v>9</v>
      </c>
      <c r="D71" s="10">
        <v>0</v>
      </c>
      <c r="E71" s="10">
        <v>8</v>
      </c>
      <c r="F71" s="15">
        <v>1</v>
      </c>
      <c r="G71" s="16">
        <v>0</v>
      </c>
      <c r="H71" s="16">
        <v>0</v>
      </c>
      <c r="I71" s="16">
        <v>0</v>
      </c>
      <c r="J71" s="16">
        <v>0</v>
      </c>
      <c r="K71" s="17">
        <v>0</v>
      </c>
      <c r="L71" s="17">
        <v>0</v>
      </c>
      <c r="M71" s="17">
        <v>0</v>
      </c>
      <c r="N71" s="17">
        <v>0</v>
      </c>
      <c r="O71" s="16">
        <v>0</v>
      </c>
      <c r="P71" s="16">
        <v>0</v>
      </c>
      <c r="Q71" s="16">
        <v>0</v>
      </c>
      <c r="R71" s="16">
        <v>0</v>
      </c>
      <c r="S71" s="13">
        <f t="shared" si="11"/>
        <v>9</v>
      </c>
      <c r="T71" s="14" t="str">
        <f t="shared" si="12"/>
        <v>-</v>
      </c>
      <c r="U71" s="13">
        <f t="shared" si="13"/>
        <v>0</v>
      </c>
      <c r="V71" s="14" t="str">
        <f t="shared" si="14"/>
        <v>-</v>
      </c>
      <c r="W71" s="2"/>
      <c r="X71" s="2"/>
      <c r="Y71" s="2"/>
      <c r="Z71" s="2"/>
      <c r="AA71" s="2"/>
      <c r="AB71" s="2"/>
    </row>
    <row r="72" spans="1:28" ht="15.75" customHeight="1">
      <c r="A72" s="23">
        <f t="shared" si="15"/>
        <v>68</v>
      </c>
      <c r="B72" s="40" t="s">
        <v>170</v>
      </c>
      <c r="C72" s="10">
        <v>15</v>
      </c>
      <c r="D72" s="10">
        <v>3</v>
      </c>
      <c r="E72" s="10">
        <v>12</v>
      </c>
      <c r="F72" s="15">
        <v>0</v>
      </c>
      <c r="G72" s="16">
        <v>0</v>
      </c>
      <c r="H72" s="16">
        <v>0</v>
      </c>
      <c r="I72" s="16">
        <v>0</v>
      </c>
      <c r="J72" s="16">
        <v>0</v>
      </c>
      <c r="K72" s="17">
        <v>0</v>
      </c>
      <c r="L72" s="17">
        <v>0</v>
      </c>
      <c r="M72" s="17">
        <v>0</v>
      </c>
      <c r="N72" s="17">
        <v>0</v>
      </c>
      <c r="O72" s="16">
        <v>0</v>
      </c>
      <c r="P72" s="16">
        <v>0</v>
      </c>
      <c r="Q72" s="16">
        <v>0</v>
      </c>
      <c r="R72" s="16">
        <v>0</v>
      </c>
      <c r="S72" s="13">
        <f t="shared" si="11"/>
        <v>15</v>
      </c>
      <c r="T72" s="14" t="str">
        <f t="shared" si="12"/>
        <v>-</v>
      </c>
      <c r="U72" s="13">
        <f t="shared" si="13"/>
        <v>0</v>
      </c>
      <c r="V72" s="14" t="str">
        <f t="shared" si="14"/>
        <v>-</v>
      </c>
      <c r="W72" s="2"/>
      <c r="X72" s="2"/>
      <c r="Y72" s="2"/>
      <c r="Z72" s="2"/>
      <c r="AA72" s="2"/>
      <c r="AB72" s="2"/>
    </row>
    <row r="73" spans="1:28" ht="15.75" customHeight="1">
      <c r="A73" s="48">
        <f t="shared" si="15"/>
        <v>69</v>
      </c>
      <c r="B73" s="40" t="s">
        <v>191</v>
      </c>
      <c r="C73" s="10">
        <v>0</v>
      </c>
      <c r="D73" s="10">
        <v>0</v>
      </c>
      <c r="E73" s="10">
        <v>0</v>
      </c>
      <c r="F73" s="15">
        <v>0</v>
      </c>
      <c r="G73" s="16">
        <v>0</v>
      </c>
      <c r="H73" s="16">
        <v>0</v>
      </c>
      <c r="I73" s="16">
        <v>0</v>
      </c>
      <c r="J73" s="16">
        <v>0</v>
      </c>
      <c r="K73" s="17">
        <v>0</v>
      </c>
      <c r="L73" s="17">
        <v>0</v>
      </c>
      <c r="M73" s="17">
        <v>0</v>
      </c>
      <c r="N73" s="17">
        <v>0</v>
      </c>
      <c r="O73" s="16">
        <v>0</v>
      </c>
      <c r="P73" s="16">
        <v>0</v>
      </c>
      <c r="Q73" s="16">
        <v>0</v>
      </c>
      <c r="R73" s="16">
        <v>0</v>
      </c>
      <c r="S73" s="13">
        <f t="shared" ref="S73" si="16">C73-K73</f>
        <v>0</v>
      </c>
      <c r="T73" s="14" t="str">
        <f t="shared" ref="T73" si="17">IF(AND(K73&lt;&gt;"",K73&lt;&gt;0),C73/K73-1,"-")</f>
        <v>-</v>
      </c>
      <c r="U73" s="13">
        <f t="shared" ref="U73" si="18">G73-O73</f>
        <v>0</v>
      </c>
      <c r="V73" s="14" t="str">
        <f t="shared" ref="V73" si="19">IF(AND(O73&lt;&gt;"",O73&lt;&gt;0),G73/O73-1,"-")</f>
        <v>-</v>
      </c>
      <c r="W73" s="2"/>
      <c r="X73" s="2"/>
      <c r="Y73" s="2"/>
      <c r="Z73" s="2"/>
      <c r="AA73" s="2"/>
      <c r="AB73" s="2"/>
    </row>
    <row r="74" spans="1:28" ht="15.95" customHeight="1">
      <c r="A74" s="73" t="s">
        <v>30</v>
      </c>
      <c r="B74" s="74"/>
      <c r="C74" s="11">
        <f>SUM(C5:C73)</f>
        <v>2301</v>
      </c>
      <c r="D74" s="11">
        <f t="shared" ref="D74:R74" si="20">SUM(D5:D73)</f>
        <v>854</v>
      </c>
      <c r="E74" s="11">
        <f t="shared" si="20"/>
        <v>1302</v>
      </c>
      <c r="F74" s="11">
        <f t="shared" si="20"/>
        <v>145</v>
      </c>
      <c r="G74" s="11">
        <f t="shared" si="20"/>
        <v>2192</v>
      </c>
      <c r="H74" s="11">
        <f t="shared" si="20"/>
        <v>492</v>
      </c>
      <c r="I74" s="11">
        <f t="shared" si="20"/>
        <v>1505</v>
      </c>
      <c r="J74" s="11">
        <f t="shared" si="20"/>
        <v>195</v>
      </c>
      <c r="K74" s="11">
        <f t="shared" si="20"/>
        <v>2095</v>
      </c>
      <c r="L74" s="11">
        <f t="shared" si="20"/>
        <v>802</v>
      </c>
      <c r="M74" s="11">
        <f t="shared" si="20"/>
        <v>1157</v>
      </c>
      <c r="N74" s="11">
        <f t="shared" si="20"/>
        <v>136</v>
      </c>
      <c r="O74" s="11">
        <f t="shared" si="20"/>
        <v>1686</v>
      </c>
      <c r="P74" s="11">
        <f t="shared" si="20"/>
        <v>389</v>
      </c>
      <c r="Q74" s="11">
        <f t="shared" si="20"/>
        <v>1126</v>
      </c>
      <c r="R74" s="11">
        <f t="shared" si="20"/>
        <v>171</v>
      </c>
      <c r="S74" s="13">
        <f t="shared" si="7"/>
        <v>206</v>
      </c>
      <c r="T74" s="14">
        <f t="shared" si="8"/>
        <v>9.8329355608591795E-2</v>
      </c>
      <c r="U74" s="13">
        <f t="shared" si="9"/>
        <v>506</v>
      </c>
      <c r="V74" s="14">
        <f t="shared" si="10"/>
        <v>0.30011862396204037</v>
      </c>
      <c r="W74" s="2">
        <f t="shared" ref="W74:W89" si="21">D74-L74</f>
        <v>52</v>
      </c>
      <c r="X74" s="2">
        <f t="shared" ref="X74:X89" si="22">E74-M74</f>
        <v>145</v>
      </c>
      <c r="Y74" s="2">
        <f t="shared" ref="Y74:Y89" si="23">F74-N74</f>
        <v>9</v>
      </c>
      <c r="Z74" s="2">
        <f t="shared" ref="Z74:Z89" si="24">H74-P74</f>
        <v>103</v>
      </c>
      <c r="AA74" s="2">
        <f t="shared" ref="AA74:AA89" si="25">I74-Q74</f>
        <v>379</v>
      </c>
      <c r="AB74" s="2">
        <f t="shared" ref="AB74:AB89" si="26">J74-R74</f>
        <v>24</v>
      </c>
    </row>
    <row r="75" spans="1:28" ht="15.95" customHeight="1">
      <c r="A75" s="8">
        <v>70</v>
      </c>
      <c r="B75" s="9" t="s">
        <v>12</v>
      </c>
      <c r="C75" s="11">
        <v>0</v>
      </c>
      <c r="D75" s="11">
        <v>0</v>
      </c>
      <c r="E75" s="11">
        <v>0</v>
      </c>
      <c r="F75" s="17">
        <v>0</v>
      </c>
      <c r="G75" s="11">
        <v>0</v>
      </c>
      <c r="H75" s="11">
        <v>0</v>
      </c>
      <c r="I75" s="11">
        <v>0</v>
      </c>
      <c r="J75" s="17">
        <v>0</v>
      </c>
      <c r="K75" s="11">
        <v>0</v>
      </c>
      <c r="L75" s="11">
        <v>0</v>
      </c>
      <c r="M75" s="17">
        <v>0</v>
      </c>
      <c r="N75" s="17">
        <v>0</v>
      </c>
      <c r="O75" s="12">
        <v>0</v>
      </c>
      <c r="P75" s="12">
        <v>0</v>
      </c>
      <c r="Q75" s="12">
        <v>0</v>
      </c>
      <c r="R75" s="16">
        <v>0</v>
      </c>
      <c r="S75" s="13">
        <f t="shared" ref="S75:S124" si="27">C75-K75</f>
        <v>0</v>
      </c>
      <c r="T75" s="14" t="str">
        <f t="shared" ref="T75:T124" si="28">IF(AND(K75&lt;&gt;"",K75&lt;&gt;0),C75/K75-1,"-")</f>
        <v>-</v>
      </c>
      <c r="U75" s="13">
        <f t="shared" ref="U75:U124" si="29">G75-O75</f>
        <v>0</v>
      </c>
      <c r="V75" s="14" t="str">
        <f t="shared" ref="V75:V124" si="30">IF(AND(O75&lt;&gt;"",O75&lt;&gt;0),G75/O75-1,"-")</f>
        <v>-</v>
      </c>
      <c r="W75" s="2">
        <f t="shared" si="21"/>
        <v>0</v>
      </c>
      <c r="X75" s="2">
        <f t="shared" si="22"/>
        <v>0</v>
      </c>
      <c r="Y75" s="2">
        <f t="shared" si="23"/>
        <v>0</v>
      </c>
      <c r="Z75" s="2">
        <f t="shared" si="24"/>
        <v>0</v>
      </c>
      <c r="AA75" s="2">
        <f t="shared" si="25"/>
        <v>0</v>
      </c>
      <c r="AB75" s="2">
        <f t="shared" si="26"/>
        <v>0</v>
      </c>
    </row>
    <row r="76" spans="1:28" ht="15.95" customHeight="1">
      <c r="A76" s="8">
        <v>71</v>
      </c>
      <c r="B76" s="9" t="s">
        <v>5</v>
      </c>
      <c r="C76" s="11">
        <v>0</v>
      </c>
      <c r="D76" s="17">
        <v>0</v>
      </c>
      <c r="E76" s="11">
        <v>0</v>
      </c>
      <c r="F76" s="17">
        <v>0</v>
      </c>
      <c r="G76" s="11">
        <v>7</v>
      </c>
      <c r="H76" s="17">
        <v>6</v>
      </c>
      <c r="I76" s="11">
        <v>1</v>
      </c>
      <c r="J76" s="17">
        <v>0</v>
      </c>
      <c r="K76" s="11">
        <v>5</v>
      </c>
      <c r="L76" s="11">
        <v>5</v>
      </c>
      <c r="M76" s="17">
        <v>0</v>
      </c>
      <c r="N76" s="17">
        <v>0</v>
      </c>
      <c r="O76" s="12">
        <v>6</v>
      </c>
      <c r="P76" s="12">
        <v>5</v>
      </c>
      <c r="Q76" s="12">
        <v>1</v>
      </c>
      <c r="R76" s="12">
        <v>0</v>
      </c>
      <c r="S76" s="13">
        <f t="shared" si="27"/>
        <v>-5</v>
      </c>
      <c r="T76" s="14">
        <f t="shared" si="28"/>
        <v>-1</v>
      </c>
      <c r="U76" s="13">
        <f t="shared" si="29"/>
        <v>1</v>
      </c>
      <c r="V76" s="14">
        <f t="shared" si="30"/>
        <v>0.16666666666666674</v>
      </c>
      <c r="W76" s="2">
        <f t="shared" si="21"/>
        <v>-5</v>
      </c>
      <c r="X76" s="2">
        <f t="shared" si="22"/>
        <v>0</v>
      </c>
      <c r="Y76" s="2">
        <f t="shared" si="23"/>
        <v>0</v>
      </c>
      <c r="Z76" s="2">
        <f t="shared" si="24"/>
        <v>1</v>
      </c>
      <c r="AA76" s="2">
        <f t="shared" si="25"/>
        <v>0</v>
      </c>
      <c r="AB76" s="2">
        <f t="shared" si="26"/>
        <v>0</v>
      </c>
    </row>
    <row r="77" spans="1:28" ht="15.95" customHeight="1">
      <c r="A77" s="8">
        <v>72</v>
      </c>
      <c r="B77" s="9" t="s">
        <v>3</v>
      </c>
      <c r="C77" s="11">
        <v>2</v>
      </c>
      <c r="D77" s="11">
        <v>2</v>
      </c>
      <c r="E77" s="17">
        <v>0</v>
      </c>
      <c r="F77" s="17">
        <v>0</v>
      </c>
      <c r="G77" s="11">
        <v>3</v>
      </c>
      <c r="H77" s="11">
        <v>3</v>
      </c>
      <c r="I77" s="17">
        <v>0</v>
      </c>
      <c r="J77" s="17">
        <v>0</v>
      </c>
      <c r="K77" s="11">
        <v>3</v>
      </c>
      <c r="L77" s="11">
        <v>3</v>
      </c>
      <c r="M77" s="17">
        <v>0</v>
      </c>
      <c r="N77" s="17">
        <v>0</v>
      </c>
      <c r="O77" s="12">
        <v>5</v>
      </c>
      <c r="P77" s="12">
        <v>5</v>
      </c>
      <c r="Q77" s="16">
        <v>0</v>
      </c>
      <c r="R77" s="12">
        <v>0</v>
      </c>
      <c r="S77" s="13">
        <f t="shared" si="27"/>
        <v>-1</v>
      </c>
      <c r="T77" s="14">
        <f t="shared" si="28"/>
        <v>-0.33333333333333337</v>
      </c>
      <c r="U77" s="13">
        <f t="shared" si="29"/>
        <v>-2</v>
      </c>
      <c r="V77" s="14">
        <f t="shared" si="30"/>
        <v>-0.4</v>
      </c>
      <c r="W77" s="2">
        <f t="shared" si="21"/>
        <v>-1</v>
      </c>
      <c r="X77" s="2">
        <f t="shared" si="22"/>
        <v>0</v>
      </c>
      <c r="Y77" s="2">
        <f t="shared" si="23"/>
        <v>0</v>
      </c>
      <c r="Z77" s="2">
        <f t="shared" si="24"/>
        <v>-2</v>
      </c>
      <c r="AA77" s="2">
        <f t="shared" si="25"/>
        <v>0</v>
      </c>
      <c r="AB77" s="2">
        <f t="shared" si="26"/>
        <v>0</v>
      </c>
    </row>
    <row r="78" spans="1:28" ht="15.95" customHeight="1">
      <c r="A78" s="73" t="s">
        <v>31</v>
      </c>
      <c r="B78" s="74"/>
      <c r="C78" s="11">
        <f>SUM(C75:C77)</f>
        <v>2</v>
      </c>
      <c r="D78" s="11">
        <f t="shared" ref="D78:R78" si="31">SUM(D75:D77)</f>
        <v>2</v>
      </c>
      <c r="E78" s="11">
        <f t="shared" si="31"/>
        <v>0</v>
      </c>
      <c r="F78" s="11">
        <f t="shared" si="31"/>
        <v>0</v>
      </c>
      <c r="G78" s="11">
        <f t="shared" si="31"/>
        <v>10</v>
      </c>
      <c r="H78" s="11">
        <f t="shared" si="31"/>
        <v>9</v>
      </c>
      <c r="I78" s="11">
        <f t="shared" si="31"/>
        <v>1</v>
      </c>
      <c r="J78" s="11">
        <f t="shared" si="31"/>
        <v>0</v>
      </c>
      <c r="K78" s="11">
        <f t="shared" si="31"/>
        <v>8</v>
      </c>
      <c r="L78" s="11">
        <f t="shared" si="31"/>
        <v>8</v>
      </c>
      <c r="M78" s="11">
        <f t="shared" si="31"/>
        <v>0</v>
      </c>
      <c r="N78" s="11">
        <f t="shared" si="31"/>
        <v>0</v>
      </c>
      <c r="O78" s="11">
        <f t="shared" si="31"/>
        <v>11</v>
      </c>
      <c r="P78" s="11">
        <f t="shared" si="31"/>
        <v>10</v>
      </c>
      <c r="Q78" s="11">
        <f t="shared" si="31"/>
        <v>1</v>
      </c>
      <c r="R78" s="11">
        <f t="shared" si="31"/>
        <v>0</v>
      </c>
      <c r="S78" s="13">
        <f t="shared" si="27"/>
        <v>-6</v>
      </c>
      <c r="T78" s="14">
        <f t="shared" si="28"/>
        <v>-0.75</v>
      </c>
      <c r="U78" s="13">
        <f t="shared" si="29"/>
        <v>-1</v>
      </c>
      <c r="V78" s="14">
        <f t="shared" si="30"/>
        <v>-9.0909090909090939E-2</v>
      </c>
      <c r="W78" s="2">
        <f t="shared" si="21"/>
        <v>-6</v>
      </c>
      <c r="X78" s="2">
        <f t="shared" si="22"/>
        <v>0</v>
      </c>
      <c r="Y78" s="2">
        <f t="shared" si="23"/>
        <v>0</v>
      </c>
      <c r="Z78" s="2">
        <f t="shared" si="24"/>
        <v>-1</v>
      </c>
      <c r="AA78" s="2">
        <f t="shared" si="25"/>
        <v>0</v>
      </c>
      <c r="AB78" s="2">
        <f t="shared" si="26"/>
        <v>0</v>
      </c>
    </row>
    <row r="79" spans="1:28" ht="15.75" customHeight="1">
      <c r="A79" s="23">
        <v>73</v>
      </c>
      <c r="B79" s="9" t="s">
        <v>22</v>
      </c>
      <c r="C79" s="11">
        <v>113</v>
      </c>
      <c r="D79" s="11">
        <v>74</v>
      </c>
      <c r="E79" s="11">
        <v>37</v>
      </c>
      <c r="F79" s="11">
        <v>2</v>
      </c>
      <c r="G79" s="11">
        <v>115</v>
      </c>
      <c r="H79" s="11">
        <v>28</v>
      </c>
      <c r="I79" s="11">
        <v>73</v>
      </c>
      <c r="J79" s="11">
        <v>14</v>
      </c>
      <c r="K79" s="11">
        <v>150</v>
      </c>
      <c r="L79" s="11">
        <v>77</v>
      </c>
      <c r="M79" s="11">
        <v>52</v>
      </c>
      <c r="N79" s="11">
        <v>21</v>
      </c>
      <c r="O79" s="12">
        <v>93</v>
      </c>
      <c r="P79" s="12">
        <v>19</v>
      </c>
      <c r="Q79" s="12">
        <v>62</v>
      </c>
      <c r="R79" s="12">
        <v>12</v>
      </c>
      <c r="S79" s="13">
        <f t="shared" si="27"/>
        <v>-37</v>
      </c>
      <c r="T79" s="14">
        <f t="shared" si="28"/>
        <v>-0.2466666666666667</v>
      </c>
      <c r="U79" s="13">
        <f t="shared" si="29"/>
        <v>22</v>
      </c>
      <c r="V79" s="14">
        <f t="shared" si="30"/>
        <v>0.23655913978494625</v>
      </c>
      <c r="W79" s="2">
        <f t="shared" si="21"/>
        <v>-3</v>
      </c>
      <c r="X79" s="2">
        <f t="shared" si="22"/>
        <v>-15</v>
      </c>
      <c r="Y79" s="2">
        <f t="shared" si="23"/>
        <v>-19</v>
      </c>
      <c r="Z79" s="2">
        <f t="shared" si="24"/>
        <v>9</v>
      </c>
      <c r="AA79" s="2">
        <f t="shared" si="25"/>
        <v>11</v>
      </c>
      <c r="AB79" s="2">
        <f t="shared" si="26"/>
        <v>2</v>
      </c>
    </row>
    <row r="80" spans="1:28" ht="15.75" customHeight="1">
      <c r="A80" s="23">
        <v>74</v>
      </c>
      <c r="B80" s="9" t="s">
        <v>23</v>
      </c>
      <c r="C80" s="11">
        <v>35</v>
      </c>
      <c r="D80" s="11">
        <v>9</v>
      </c>
      <c r="E80" s="11">
        <v>21</v>
      </c>
      <c r="F80" s="11">
        <v>5</v>
      </c>
      <c r="G80" s="11">
        <v>24</v>
      </c>
      <c r="H80" s="11">
        <v>1</v>
      </c>
      <c r="I80" s="11">
        <v>12</v>
      </c>
      <c r="J80" s="11">
        <v>11</v>
      </c>
      <c r="K80" s="11">
        <v>16</v>
      </c>
      <c r="L80" s="11">
        <v>0</v>
      </c>
      <c r="M80" s="17">
        <v>15</v>
      </c>
      <c r="N80" s="11">
        <v>1</v>
      </c>
      <c r="O80" s="12">
        <v>59</v>
      </c>
      <c r="P80" s="16">
        <v>1</v>
      </c>
      <c r="Q80" s="12">
        <v>23</v>
      </c>
      <c r="R80" s="12">
        <v>35</v>
      </c>
      <c r="S80" s="13">
        <f t="shared" si="27"/>
        <v>19</v>
      </c>
      <c r="T80" s="14">
        <f t="shared" si="28"/>
        <v>1.1875</v>
      </c>
      <c r="U80" s="13">
        <f t="shared" si="29"/>
        <v>-35</v>
      </c>
      <c r="V80" s="14">
        <f t="shared" si="30"/>
        <v>-0.59322033898305082</v>
      </c>
      <c r="W80" s="2">
        <f t="shared" si="21"/>
        <v>9</v>
      </c>
      <c r="X80" s="2">
        <f t="shared" si="22"/>
        <v>6</v>
      </c>
      <c r="Y80" s="2">
        <f t="shared" si="23"/>
        <v>4</v>
      </c>
      <c r="Z80" s="2">
        <f t="shared" si="24"/>
        <v>0</v>
      </c>
      <c r="AA80" s="2">
        <f t="shared" si="25"/>
        <v>-11</v>
      </c>
      <c r="AB80" s="2">
        <f t="shared" si="26"/>
        <v>-24</v>
      </c>
    </row>
    <row r="81" spans="1:28" ht="27" customHeight="1">
      <c r="A81" s="48">
        <v>75</v>
      </c>
      <c r="B81" s="9" t="s">
        <v>24</v>
      </c>
      <c r="C81" s="11">
        <v>50</v>
      </c>
      <c r="D81" s="11">
        <v>34</v>
      </c>
      <c r="E81" s="11">
        <v>13</v>
      </c>
      <c r="F81" s="11">
        <v>3</v>
      </c>
      <c r="G81" s="11">
        <v>52</v>
      </c>
      <c r="H81" s="11">
        <v>13</v>
      </c>
      <c r="I81" s="11">
        <v>35</v>
      </c>
      <c r="J81" s="11">
        <v>4</v>
      </c>
      <c r="K81" s="11">
        <v>45</v>
      </c>
      <c r="L81" s="11">
        <v>23</v>
      </c>
      <c r="M81" s="11">
        <v>14</v>
      </c>
      <c r="N81" s="17">
        <v>8</v>
      </c>
      <c r="O81" s="16">
        <v>42</v>
      </c>
      <c r="P81" s="16">
        <v>11</v>
      </c>
      <c r="Q81" s="16">
        <v>30</v>
      </c>
      <c r="R81" s="16">
        <v>1</v>
      </c>
      <c r="S81" s="13">
        <f t="shared" si="27"/>
        <v>5</v>
      </c>
      <c r="T81" s="14">
        <f t="shared" si="28"/>
        <v>0.11111111111111116</v>
      </c>
      <c r="U81" s="13">
        <f t="shared" si="29"/>
        <v>10</v>
      </c>
      <c r="V81" s="14">
        <f t="shared" si="30"/>
        <v>0.23809523809523814</v>
      </c>
      <c r="W81" s="2">
        <f t="shared" si="21"/>
        <v>11</v>
      </c>
      <c r="X81" s="2">
        <f t="shared" si="22"/>
        <v>-1</v>
      </c>
      <c r="Y81" s="2">
        <f t="shared" si="23"/>
        <v>-5</v>
      </c>
      <c r="Z81" s="2">
        <f t="shared" si="24"/>
        <v>2</v>
      </c>
      <c r="AA81" s="2">
        <f t="shared" si="25"/>
        <v>5</v>
      </c>
      <c r="AB81" s="2">
        <f t="shared" si="26"/>
        <v>3</v>
      </c>
    </row>
    <row r="82" spans="1:28" ht="27" customHeight="1">
      <c r="A82" s="48">
        <v>76</v>
      </c>
      <c r="B82" s="9" t="s">
        <v>25</v>
      </c>
      <c r="C82" s="11">
        <v>20</v>
      </c>
      <c r="D82" s="11">
        <v>5</v>
      </c>
      <c r="E82" s="11">
        <v>6</v>
      </c>
      <c r="F82" s="17">
        <v>9</v>
      </c>
      <c r="G82" s="11">
        <v>45</v>
      </c>
      <c r="H82" s="11">
        <v>5</v>
      </c>
      <c r="I82" s="11">
        <v>19</v>
      </c>
      <c r="J82" s="17">
        <v>21</v>
      </c>
      <c r="K82" s="11">
        <v>39</v>
      </c>
      <c r="L82" s="11">
        <v>16</v>
      </c>
      <c r="M82" s="11">
        <v>10</v>
      </c>
      <c r="N82" s="17">
        <v>13</v>
      </c>
      <c r="O82" s="12">
        <v>46</v>
      </c>
      <c r="P82" s="12">
        <v>4</v>
      </c>
      <c r="Q82" s="12">
        <v>34</v>
      </c>
      <c r="R82" s="16">
        <v>8</v>
      </c>
      <c r="S82" s="13">
        <f t="shared" si="27"/>
        <v>-19</v>
      </c>
      <c r="T82" s="14">
        <f t="shared" si="28"/>
        <v>-0.48717948717948723</v>
      </c>
      <c r="U82" s="13">
        <f t="shared" si="29"/>
        <v>-1</v>
      </c>
      <c r="V82" s="14">
        <f t="shared" si="30"/>
        <v>-2.1739130434782594E-2</v>
      </c>
      <c r="W82" s="2">
        <f t="shared" si="21"/>
        <v>-11</v>
      </c>
      <c r="X82" s="2">
        <f t="shared" si="22"/>
        <v>-4</v>
      </c>
      <c r="Y82" s="2">
        <f t="shared" si="23"/>
        <v>-4</v>
      </c>
      <c r="Z82" s="2">
        <f t="shared" si="24"/>
        <v>1</v>
      </c>
      <c r="AA82" s="2">
        <f t="shared" si="25"/>
        <v>-15</v>
      </c>
      <c r="AB82" s="2">
        <f t="shared" si="26"/>
        <v>13</v>
      </c>
    </row>
    <row r="83" spans="1:28" ht="15.75" customHeight="1">
      <c r="A83" s="48">
        <v>77</v>
      </c>
      <c r="B83" s="9" t="s">
        <v>26</v>
      </c>
      <c r="C83" s="11">
        <v>1</v>
      </c>
      <c r="D83" s="11">
        <v>1</v>
      </c>
      <c r="E83" s="11">
        <v>0</v>
      </c>
      <c r="F83" s="11">
        <v>0</v>
      </c>
      <c r="G83" s="11">
        <v>6</v>
      </c>
      <c r="H83" s="11">
        <v>5</v>
      </c>
      <c r="I83" s="11">
        <v>1</v>
      </c>
      <c r="J83" s="11">
        <v>0</v>
      </c>
      <c r="K83" s="11">
        <v>7</v>
      </c>
      <c r="L83" s="11">
        <v>5</v>
      </c>
      <c r="M83" s="11">
        <v>2</v>
      </c>
      <c r="N83" s="11">
        <v>0</v>
      </c>
      <c r="O83" s="12">
        <v>5</v>
      </c>
      <c r="P83" s="12">
        <v>3</v>
      </c>
      <c r="Q83" s="12">
        <v>0</v>
      </c>
      <c r="R83" s="12">
        <v>2</v>
      </c>
      <c r="S83" s="13">
        <f t="shared" si="27"/>
        <v>-6</v>
      </c>
      <c r="T83" s="14">
        <f t="shared" si="28"/>
        <v>-0.85714285714285721</v>
      </c>
      <c r="U83" s="13">
        <f t="shared" si="29"/>
        <v>1</v>
      </c>
      <c r="V83" s="14">
        <f t="shared" si="30"/>
        <v>0.19999999999999996</v>
      </c>
      <c r="W83" s="2">
        <f t="shared" si="21"/>
        <v>-4</v>
      </c>
      <c r="X83" s="2">
        <f t="shared" si="22"/>
        <v>-2</v>
      </c>
      <c r="Y83" s="2">
        <f t="shared" si="23"/>
        <v>0</v>
      </c>
      <c r="Z83" s="2">
        <f t="shared" si="24"/>
        <v>2</v>
      </c>
      <c r="AA83" s="2">
        <f t="shared" si="25"/>
        <v>1</v>
      </c>
      <c r="AB83" s="2">
        <f t="shared" si="26"/>
        <v>-2</v>
      </c>
    </row>
    <row r="84" spans="1:28" ht="15.75" customHeight="1">
      <c r="A84" s="48">
        <v>78</v>
      </c>
      <c r="B84" s="9" t="s">
        <v>27</v>
      </c>
      <c r="C84" s="11">
        <v>9</v>
      </c>
      <c r="D84" s="11">
        <v>2</v>
      </c>
      <c r="E84" s="11">
        <v>7</v>
      </c>
      <c r="F84" s="11">
        <v>0</v>
      </c>
      <c r="G84" s="11">
        <v>14</v>
      </c>
      <c r="H84" s="11">
        <v>9</v>
      </c>
      <c r="I84" s="11">
        <v>2</v>
      </c>
      <c r="J84" s="11">
        <v>3</v>
      </c>
      <c r="K84" s="11">
        <v>3</v>
      </c>
      <c r="L84" s="11">
        <v>2</v>
      </c>
      <c r="M84" s="11">
        <v>1</v>
      </c>
      <c r="N84" s="11">
        <v>0</v>
      </c>
      <c r="O84" s="12">
        <v>8</v>
      </c>
      <c r="P84" s="16">
        <v>3</v>
      </c>
      <c r="Q84" s="12">
        <v>4</v>
      </c>
      <c r="R84" s="12">
        <v>1</v>
      </c>
      <c r="S84" s="13">
        <f t="shared" si="27"/>
        <v>6</v>
      </c>
      <c r="T84" s="14">
        <f t="shared" si="28"/>
        <v>2</v>
      </c>
      <c r="U84" s="13">
        <f t="shared" si="29"/>
        <v>6</v>
      </c>
      <c r="V84" s="14">
        <f t="shared" si="30"/>
        <v>0.75</v>
      </c>
      <c r="W84" s="2">
        <f t="shared" si="21"/>
        <v>0</v>
      </c>
      <c r="X84" s="2">
        <f t="shared" si="22"/>
        <v>6</v>
      </c>
      <c r="Y84" s="2">
        <f t="shared" si="23"/>
        <v>0</v>
      </c>
      <c r="Z84" s="2">
        <f t="shared" si="24"/>
        <v>6</v>
      </c>
      <c r="AA84" s="2">
        <f t="shared" si="25"/>
        <v>-2</v>
      </c>
      <c r="AB84" s="2">
        <f t="shared" si="26"/>
        <v>2</v>
      </c>
    </row>
    <row r="85" spans="1:28" ht="15.75" customHeight="1">
      <c r="A85" s="48">
        <v>79</v>
      </c>
      <c r="B85" s="9" t="s">
        <v>28</v>
      </c>
      <c r="C85" s="11">
        <v>0</v>
      </c>
      <c r="D85" s="11">
        <v>0</v>
      </c>
      <c r="E85" s="11">
        <v>0</v>
      </c>
      <c r="F85" s="11">
        <v>0</v>
      </c>
      <c r="G85" s="11">
        <v>10</v>
      </c>
      <c r="H85" s="11">
        <v>10</v>
      </c>
      <c r="I85" s="11">
        <v>0</v>
      </c>
      <c r="J85" s="11">
        <v>0</v>
      </c>
      <c r="K85" s="11">
        <v>2</v>
      </c>
      <c r="L85" s="11">
        <v>1</v>
      </c>
      <c r="M85" s="11">
        <v>1</v>
      </c>
      <c r="N85" s="11">
        <v>0</v>
      </c>
      <c r="O85" s="12">
        <v>20</v>
      </c>
      <c r="P85" s="12">
        <v>20</v>
      </c>
      <c r="Q85" s="12">
        <v>0</v>
      </c>
      <c r="R85" s="16">
        <v>0</v>
      </c>
      <c r="S85" s="13">
        <f t="shared" si="27"/>
        <v>-2</v>
      </c>
      <c r="T85" s="14">
        <f t="shared" si="28"/>
        <v>-1</v>
      </c>
      <c r="U85" s="13">
        <f t="shared" si="29"/>
        <v>-10</v>
      </c>
      <c r="V85" s="14">
        <f t="shared" si="30"/>
        <v>-0.5</v>
      </c>
      <c r="W85" s="2">
        <f t="shared" si="21"/>
        <v>-1</v>
      </c>
      <c r="X85" s="2">
        <f t="shared" si="22"/>
        <v>-1</v>
      </c>
      <c r="Y85" s="2">
        <f t="shared" si="23"/>
        <v>0</v>
      </c>
      <c r="Z85" s="2">
        <f t="shared" si="24"/>
        <v>-10</v>
      </c>
      <c r="AA85" s="2">
        <f t="shared" si="25"/>
        <v>0</v>
      </c>
      <c r="AB85" s="2">
        <f t="shared" si="26"/>
        <v>0</v>
      </c>
    </row>
    <row r="86" spans="1:28" s="3" customFormat="1" ht="15.75" customHeight="1">
      <c r="A86" s="48">
        <v>80</v>
      </c>
      <c r="B86" s="9" t="s">
        <v>52</v>
      </c>
      <c r="C86" s="11">
        <v>62</v>
      </c>
      <c r="D86" s="11">
        <v>21</v>
      </c>
      <c r="E86" s="11">
        <v>32</v>
      </c>
      <c r="F86" s="11">
        <v>9</v>
      </c>
      <c r="G86" s="11">
        <v>43</v>
      </c>
      <c r="H86" s="11">
        <v>8</v>
      </c>
      <c r="I86" s="11">
        <v>23</v>
      </c>
      <c r="J86" s="11">
        <v>12</v>
      </c>
      <c r="K86" s="11">
        <v>35</v>
      </c>
      <c r="L86" s="11">
        <v>15</v>
      </c>
      <c r="M86" s="11">
        <v>17</v>
      </c>
      <c r="N86" s="11">
        <v>3</v>
      </c>
      <c r="O86" s="12">
        <v>49</v>
      </c>
      <c r="P86" s="12">
        <v>7</v>
      </c>
      <c r="Q86" s="12">
        <v>34</v>
      </c>
      <c r="R86" s="16">
        <v>8</v>
      </c>
      <c r="S86" s="13">
        <f t="shared" si="27"/>
        <v>27</v>
      </c>
      <c r="T86" s="14">
        <f t="shared" si="28"/>
        <v>0.77142857142857135</v>
      </c>
      <c r="U86" s="13">
        <f t="shared" si="29"/>
        <v>-6</v>
      </c>
      <c r="V86" s="14">
        <f t="shared" si="30"/>
        <v>-0.12244897959183676</v>
      </c>
      <c r="W86" s="2">
        <f t="shared" si="21"/>
        <v>6</v>
      </c>
      <c r="X86" s="2">
        <f t="shared" si="22"/>
        <v>15</v>
      </c>
      <c r="Y86" s="2">
        <f t="shared" si="23"/>
        <v>6</v>
      </c>
      <c r="Z86" s="2">
        <f t="shared" si="24"/>
        <v>1</v>
      </c>
      <c r="AA86" s="2">
        <f t="shared" si="25"/>
        <v>-11</v>
      </c>
      <c r="AB86" s="2">
        <f t="shared" si="26"/>
        <v>4</v>
      </c>
    </row>
    <row r="87" spans="1:28" s="3" customFormat="1" ht="15.75" customHeight="1">
      <c r="A87" s="48">
        <v>81</v>
      </c>
      <c r="B87" s="9" t="s">
        <v>73</v>
      </c>
      <c r="C87" s="11">
        <v>26</v>
      </c>
      <c r="D87" s="11">
        <v>22</v>
      </c>
      <c r="E87" s="11">
        <v>3</v>
      </c>
      <c r="F87" s="17">
        <v>1</v>
      </c>
      <c r="G87" s="11">
        <v>15</v>
      </c>
      <c r="H87" s="11">
        <v>8</v>
      </c>
      <c r="I87" s="11">
        <v>4</v>
      </c>
      <c r="J87" s="17">
        <v>3</v>
      </c>
      <c r="K87" s="11">
        <v>13</v>
      </c>
      <c r="L87" s="11">
        <v>3</v>
      </c>
      <c r="M87" s="11">
        <v>7</v>
      </c>
      <c r="N87" s="11">
        <v>3</v>
      </c>
      <c r="O87" s="12">
        <v>19</v>
      </c>
      <c r="P87" s="12">
        <v>5</v>
      </c>
      <c r="Q87" s="12">
        <v>10</v>
      </c>
      <c r="R87" s="16">
        <v>4</v>
      </c>
      <c r="S87" s="13">
        <f t="shared" si="27"/>
        <v>13</v>
      </c>
      <c r="T87" s="14">
        <f t="shared" si="28"/>
        <v>1</v>
      </c>
      <c r="U87" s="13">
        <f t="shared" si="29"/>
        <v>-4</v>
      </c>
      <c r="V87" s="14">
        <f t="shared" si="30"/>
        <v>-0.21052631578947367</v>
      </c>
      <c r="W87" s="2">
        <f t="shared" si="21"/>
        <v>19</v>
      </c>
      <c r="X87" s="2">
        <f t="shared" si="22"/>
        <v>-4</v>
      </c>
      <c r="Y87" s="2">
        <f t="shared" si="23"/>
        <v>-2</v>
      </c>
      <c r="Z87" s="2">
        <f t="shared" si="24"/>
        <v>3</v>
      </c>
      <c r="AA87" s="2">
        <f t="shared" si="25"/>
        <v>-6</v>
      </c>
      <c r="AB87" s="2">
        <f t="shared" si="26"/>
        <v>-1</v>
      </c>
    </row>
    <row r="88" spans="1:28" s="3" customFormat="1" ht="15.75" customHeight="1">
      <c r="A88" s="48">
        <v>82</v>
      </c>
      <c r="B88" s="9" t="s">
        <v>53</v>
      </c>
      <c r="C88" s="11">
        <v>102</v>
      </c>
      <c r="D88" s="17">
        <v>26</v>
      </c>
      <c r="E88" s="17">
        <v>59</v>
      </c>
      <c r="F88" s="11">
        <v>17</v>
      </c>
      <c r="G88" s="11">
        <v>93</v>
      </c>
      <c r="H88" s="17">
        <v>7</v>
      </c>
      <c r="I88" s="17">
        <v>67</v>
      </c>
      <c r="J88" s="11">
        <v>19</v>
      </c>
      <c r="K88" s="11">
        <v>46</v>
      </c>
      <c r="L88" s="17">
        <v>6</v>
      </c>
      <c r="M88" s="17">
        <v>35</v>
      </c>
      <c r="N88" s="11">
        <v>5</v>
      </c>
      <c r="O88" s="12">
        <v>11</v>
      </c>
      <c r="P88" s="16">
        <v>1</v>
      </c>
      <c r="Q88" s="12">
        <v>10</v>
      </c>
      <c r="R88" s="16">
        <v>0</v>
      </c>
      <c r="S88" s="13">
        <f t="shared" si="27"/>
        <v>56</v>
      </c>
      <c r="T88" s="14">
        <f t="shared" si="28"/>
        <v>1.2173913043478262</v>
      </c>
      <c r="U88" s="13">
        <f t="shared" si="29"/>
        <v>82</v>
      </c>
      <c r="V88" s="14">
        <f t="shared" si="30"/>
        <v>7.454545454545455</v>
      </c>
      <c r="W88" s="2">
        <f t="shared" si="21"/>
        <v>20</v>
      </c>
      <c r="X88" s="2">
        <f t="shared" si="22"/>
        <v>24</v>
      </c>
      <c r="Y88" s="2">
        <f t="shared" si="23"/>
        <v>12</v>
      </c>
      <c r="Z88" s="2">
        <f t="shared" si="24"/>
        <v>6</v>
      </c>
      <c r="AA88" s="2">
        <f t="shared" si="25"/>
        <v>57</v>
      </c>
      <c r="AB88" s="2">
        <f t="shared" si="26"/>
        <v>19</v>
      </c>
    </row>
    <row r="89" spans="1:28" s="3" customFormat="1" ht="27.6" customHeight="1">
      <c r="A89" s="48">
        <v>83</v>
      </c>
      <c r="B89" s="9" t="s">
        <v>181</v>
      </c>
      <c r="C89" s="11">
        <v>39</v>
      </c>
      <c r="D89" s="11">
        <v>15</v>
      </c>
      <c r="E89" s="11">
        <v>16</v>
      </c>
      <c r="F89" s="17">
        <v>8</v>
      </c>
      <c r="G89" s="11">
        <v>23</v>
      </c>
      <c r="H89" s="11">
        <v>10</v>
      </c>
      <c r="I89" s="11">
        <v>12</v>
      </c>
      <c r="J89" s="17">
        <v>1</v>
      </c>
      <c r="K89" s="11">
        <v>23</v>
      </c>
      <c r="L89" s="11">
        <v>10</v>
      </c>
      <c r="M89" s="11">
        <v>10</v>
      </c>
      <c r="N89" s="17">
        <v>3</v>
      </c>
      <c r="O89" s="12">
        <v>51</v>
      </c>
      <c r="P89" s="16">
        <v>7</v>
      </c>
      <c r="Q89" s="12">
        <v>22</v>
      </c>
      <c r="R89" s="12">
        <v>22</v>
      </c>
      <c r="S89" s="13">
        <f t="shared" si="27"/>
        <v>16</v>
      </c>
      <c r="T89" s="14">
        <f t="shared" si="28"/>
        <v>0.69565217391304346</v>
      </c>
      <c r="U89" s="13">
        <f t="shared" si="29"/>
        <v>-28</v>
      </c>
      <c r="V89" s="14">
        <f t="shared" si="30"/>
        <v>-0.5490196078431373</v>
      </c>
      <c r="W89" s="2">
        <f t="shared" si="21"/>
        <v>5</v>
      </c>
      <c r="X89" s="2">
        <f t="shared" si="22"/>
        <v>6</v>
      </c>
      <c r="Y89" s="2">
        <f t="shared" si="23"/>
        <v>5</v>
      </c>
      <c r="Z89" s="2">
        <f t="shared" si="24"/>
        <v>3</v>
      </c>
      <c r="AA89" s="2">
        <f t="shared" si="25"/>
        <v>-10</v>
      </c>
      <c r="AB89" s="2">
        <f t="shared" si="26"/>
        <v>-21</v>
      </c>
    </row>
    <row r="90" spans="1:28" s="3" customFormat="1" ht="33" customHeight="1">
      <c r="A90" s="48">
        <v>84</v>
      </c>
      <c r="B90" s="9" t="s">
        <v>47</v>
      </c>
      <c r="C90" s="11">
        <v>2</v>
      </c>
      <c r="D90" s="11">
        <v>0</v>
      </c>
      <c r="E90" s="17">
        <v>1</v>
      </c>
      <c r="F90" s="17">
        <v>1</v>
      </c>
      <c r="G90" s="11">
        <v>9</v>
      </c>
      <c r="H90" s="11">
        <v>6</v>
      </c>
      <c r="I90" s="17">
        <v>3</v>
      </c>
      <c r="J90" s="17">
        <v>0</v>
      </c>
      <c r="K90" s="17">
        <v>11</v>
      </c>
      <c r="L90" s="17">
        <v>5</v>
      </c>
      <c r="M90" s="17">
        <v>6</v>
      </c>
      <c r="N90" s="17">
        <v>0</v>
      </c>
      <c r="O90" s="16">
        <v>8</v>
      </c>
      <c r="P90" s="16">
        <v>7</v>
      </c>
      <c r="Q90" s="16">
        <v>1</v>
      </c>
      <c r="R90" s="16">
        <v>0</v>
      </c>
      <c r="S90" s="13">
        <f t="shared" si="27"/>
        <v>-9</v>
      </c>
      <c r="T90" s="14">
        <f t="shared" si="28"/>
        <v>-0.81818181818181812</v>
      </c>
      <c r="U90" s="13">
        <f t="shared" si="29"/>
        <v>1</v>
      </c>
      <c r="V90" s="14">
        <f t="shared" si="30"/>
        <v>0.125</v>
      </c>
      <c r="W90" s="2"/>
      <c r="X90" s="2"/>
      <c r="Y90" s="2"/>
      <c r="Z90" s="2"/>
      <c r="AA90" s="2"/>
      <c r="AB90" s="2"/>
    </row>
    <row r="91" spans="1:28" s="3" customFormat="1" ht="15.75" customHeight="1">
      <c r="A91" s="48">
        <v>85</v>
      </c>
      <c r="B91" s="9" t="s">
        <v>48</v>
      </c>
      <c r="C91" s="11">
        <v>0</v>
      </c>
      <c r="D91" s="11">
        <v>0</v>
      </c>
      <c r="E91" s="11">
        <v>0</v>
      </c>
      <c r="F91" s="17">
        <v>0</v>
      </c>
      <c r="G91" s="11">
        <v>0</v>
      </c>
      <c r="H91" s="11">
        <v>0</v>
      </c>
      <c r="I91" s="11">
        <v>0</v>
      </c>
      <c r="J91" s="17">
        <v>0</v>
      </c>
      <c r="K91" s="17">
        <v>1</v>
      </c>
      <c r="L91" s="17">
        <v>0</v>
      </c>
      <c r="M91" s="17">
        <v>1</v>
      </c>
      <c r="N91" s="17">
        <v>0</v>
      </c>
      <c r="O91" s="16">
        <v>0</v>
      </c>
      <c r="P91" s="16">
        <v>0</v>
      </c>
      <c r="Q91" s="16">
        <v>0</v>
      </c>
      <c r="R91" s="16">
        <v>0</v>
      </c>
      <c r="S91" s="13">
        <f t="shared" si="27"/>
        <v>-1</v>
      </c>
      <c r="T91" s="14">
        <f t="shared" si="28"/>
        <v>-1</v>
      </c>
      <c r="U91" s="13">
        <f t="shared" si="29"/>
        <v>0</v>
      </c>
      <c r="V91" s="14" t="str">
        <f t="shared" si="30"/>
        <v>-</v>
      </c>
      <c r="W91" s="2"/>
      <c r="X91" s="2"/>
      <c r="Y91" s="2"/>
      <c r="Z91" s="2"/>
      <c r="AA91" s="2"/>
      <c r="AB91" s="2"/>
    </row>
    <row r="92" spans="1:28" s="3" customFormat="1" ht="15.75" customHeight="1">
      <c r="A92" s="48">
        <v>86</v>
      </c>
      <c r="B92" s="9" t="s">
        <v>118</v>
      </c>
      <c r="C92" s="11">
        <v>8</v>
      </c>
      <c r="D92" s="11">
        <v>6</v>
      </c>
      <c r="E92" s="11">
        <v>2</v>
      </c>
      <c r="F92" s="17">
        <v>0</v>
      </c>
      <c r="G92" s="11">
        <v>19</v>
      </c>
      <c r="H92" s="11">
        <v>4</v>
      </c>
      <c r="I92" s="11">
        <v>9</v>
      </c>
      <c r="J92" s="17">
        <v>6</v>
      </c>
      <c r="K92" s="17">
        <v>27</v>
      </c>
      <c r="L92" s="17">
        <v>3</v>
      </c>
      <c r="M92" s="17">
        <v>18</v>
      </c>
      <c r="N92" s="17">
        <v>6</v>
      </c>
      <c r="O92" s="16">
        <v>10</v>
      </c>
      <c r="P92" s="16">
        <v>3</v>
      </c>
      <c r="Q92" s="16">
        <v>7</v>
      </c>
      <c r="R92" s="16">
        <v>0</v>
      </c>
      <c r="S92" s="13">
        <f t="shared" si="27"/>
        <v>-19</v>
      </c>
      <c r="T92" s="14">
        <f t="shared" si="28"/>
        <v>-0.70370370370370372</v>
      </c>
      <c r="U92" s="13">
        <f t="shared" si="29"/>
        <v>9</v>
      </c>
      <c r="V92" s="14">
        <f t="shared" si="30"/>
        <v>0.89999999999999991</v>
      </c>
      <c r="W92" s="2"/>
      <c r="X92" s="2"/>
      <c r="Y92" s="2"/>
      <c r="Z92" s="2"/>
      <c r="AA92" s="2"/>
      <c r="AB92" s="2"/>
    </row>
    <row r="93" spans="1:28" s="3" customFormat="1" ht="15.75" customHeight="1">
      <c r="A93" s="48">
        <v>87</v>
      </c>
      <c r="B93" s="9" t="s">
        <v>177</v>
      </c>
      <c r="C93" s="11">
        <v>6</v>
      </c>
      <c r="D93" s="11">
        <v>1</v>
      </c>
      <c r="E93" s="11">
        <v>5</v>
      </c>
      <c r="F93" s="17">
        <v>0</v>
      </c>
      <c r="G93" s="11">
        <v>4</v>
      </c>
      <c r="H93" s="11">
        <v>0</v>
      </c>
      <c r="I93" s="11">
        <v>3</v>
      </c>
      <c r="J93" s="17">
        <v>1</v>
      </c>
      <c r="K93" s="17">
        <v>5</v>
      </c>
      <c r="L93" s="17">
        <v>0</v>
      </c>
      <c r="M93" s="17">
        <v>4</v>
      </c>
      <c r="N93" s="17">
        <v>1</v>
      </c>
      <c r="O93" s="16">
        <v>19</v>
      </c>
      <c r="P93" s="16">
        <v>11</v>
      </c>
      <c r="Q93" s="16">
        <v>7</v>
      </c>
      <c r="R93" s="16">
        <v>1</v>
      </c>
      <c r="S93" s="13">
        <f t="shared" si="27"/>
        <v>1</v>
      </c>
      <c r="T93" s="14">
        <f t="shared" si="28"/>
        <v>0.19999999999999996</v>
      </c>
      <c r="U93" s="13">
        <f t="shared" si="29"/>
        <v>-15</v>
      </c>
      <c r="V93" s="14">
        <f t="shared" si="30"/>
        <v>-0.78947368421052633</v>
      </c>
      <c r="W93" s="2"/>
      <c r="X93" s="2"/>
      <c r="Y93" s="2"/>
      <c r="Z93" s="2"/>
      <c r="AA93" s="2"/>
      <c r="AB93" s="2"/>
    </row>
    <row r="94" spans="1:28" s="3" customFormat="1" ht="15.75" customHeight="1">
      <c r="A94" s="48">
        <v>88</v>
      </c>
      <c r="B94" s="9" t="s">
        <v>54</v>
      </c>
      <c r="C94" s="11">
        <v>19</v>
      </c>
      <c r="D94" s="11">
        <v>5</v>
      </c>
      <c r="E94" s="11">
        <v>12</v>
      </c>
      <c r="F94" s="17">
        <v>2</v>
      </c>
      <c r="G94" s="11">
        <v>9</v>
      </c>
      <c r="H94" s="11">
        <v>0</v>
      </c>
      <c r="I94" s="11">
        <v>8</v>
      </c>
      <c r="J94" s="17">
        <v>1</v>
      </c>
      <c r="K94" s="17">
        <v>15</v>
      </c>
      <c r="L94" s="17">
        <v>8</v>
      </c>
      <c r="M94" s="17">
        <v>6</v>
      </c>
      <c r="N94" s="17">
        <v>1</v>
      </c>
      <c r="O94" s="16">
        <v>3</v>
      </c>
      <c r="P94" s="16">
        <v>0</v>
      </c>
      <c r="Q94" s="16">
        <v>1</v>
      </c>
      <c r="R94" s="16">
        <v>2</v>
      </c>
      <c r="S94" s="13">
        <f t="shared" si="27"/>
        <v>4</v>
      </c>
      <c r="T94" s="14">
        <f t="shared" si="28"/>
        <v>0.26666666666666661</v>
      </c>
      <c r="U94" s="13">
        <f t="shared" si="29"/>
        <v>6</v>
      </c>
      <c r="V94" s="14">
        <f t="shared" si="30"/>
        <v>2</v>
      </c>
      <c r="W94" s="2"/>
      <c r="X94" s="2"/>
      <c r="Y94" s="2"/>
      <c r="Z94" s="2"/>
      <c r="AA94" s="2"/>
      <c r="AB94" s="2"/>
    </row>
    <row r="95" spans="1:28" s="3" customFormat="1" ht="15.75" customHeight="1">
      <c r="A95" s="48">
        <v>89</v>
      </c>
      <c r="B95" s="9" t="s">
        <v>56</v>
      </c>
      <c r="C95" s="11">
        <v>1</v>
      </c>
      <c r="D95" s="11">
        <v>0</v>
      </c>
      <c r="E95" s="11">
        <v>1</v>
      </c>
      <c r="F95" s="17">
        <v>0</v>
      </c>
      <c r="G95" s="11">
        <v>6</v>
      </c>
      <c r="H95" s="11">
        <v>2</v>
      </c>
      <c r="I95" s="11">
        <v>4</v>
      </c>
      <c r="J95" s="17">
        <v>0</v>
      </c>
      <c r="K95" s="17">
        <v>7</v>
      </c>
      <c r="L95" s="17">
        <v>3</v>
      </c>
      <c r="M95" s="17">
        <v>4</v>
      </c>
      <c r="N95" s="17">
        <v>0</v>
      </c>
      <c r="O95" s="16">
        <v>19</v>
      </c>
      <c r="P95" s="16">
        <v>17</v>
      </c>
      <c r="Q95" s="16">
        <v>1</v>
      </c>
      <c r="R95" s="16">
        <v>1</v>
      </c>
      <c r="S95" s="13">
        <f t="shared" si="27"/>
        <v>-6</v>
      </c>
      <c r="T95" s="14">
        <f t="shared" si="28"/>
        <v>-0.85714285714285721</v>
      </c>
      <c r="U95" s="13">
        <f t="shared" si="29"/>
        <v>-13</v>
      </c>
      <c r="V95" s="14">
        <f t="shared" si="30"/>
        <v>-0.68421052631578949</v>
      </c>
      <c r="W95" s="2"/>
      <c r="X95" s="2"/>
      <c r="Y95" s="2"/>
      <c r="Z95" s="2"/>
      <c r="AA95" s="2"/>
      <c r="AB95" s="2"/>
    </row>
    <row r="96" spans="1:28" s="3" customFormat="1" ht="15.75" customHeight="1">
      <c r="A96" s="48">
        <v>90</v>
      </c>
      <c r="B96" s="9" t="s">
        <v>58</v>
      </c>
      <c r="C96" s="11">
        <v>27</v>
      </c>
      <c r="D96" s="11">
        <v>7</v>
      </c>
      <c r="E96" s="11">
        <v>13</v>
      </c>
      <c r="F96" s="17">
        <v>7</v>
      </c>
      <c r="G96" s="11">
        <v>10</v>
      </c>
      <c r="H96" s="11">
        <v>1</v>
      </c>
      <c r="I96" s="11">
        <v>9</v>
      </c>
      <c r="J96" s="17">
        <v>0</v>
      </c>
      <c r="K96" s="17">
        <v>16</v>
      </c>
      <c r="L96" s="17">
        <v>7</v>
      </c>
      <c r="M96" s="17">
        <v>9</v>
      </c>
      <c r="N96" s="17">
        <v>0</v>
      </c>
      <c r="O96" s="16">
        <v>20</v>
      </c>
      <c r="P96" s="16">
        <v>5</v>
      </c>
      <c r="Q96" s="16">
        <v>14</v>
      </c>
      <c r="R96" s="16">
        <v>1</v>
      </c>
      <c r="S96" s="13">
        <f t="shared" si="27"/>
        <v>11</v>
      </c>
      <c r="T96" s="14">
        <f t="shared" si="28"/>
        <v>0.6875</v>
      </c>
      <c r="U96" s="13">
        <f t="shared" si="29"/>
        <v>-10</v>
      </c>
      <c r="V96" s="14">
        <f t="shared" si="30"/>
        <v>-0.5</v>
      </c>
      <c r="W96" s="2"/>
      <c r="X96" s="2"/>
      <c r="Y96" s="2"/>
      <c r="Z96" s="2"/>
      <c r="AA96" s="2"/>
      <c r="AB96" s="2"/>
    </row>
    <row r="97" spans="1:28" s="3" customFormat="1" ht="28.5" customHeight="1">
      <c r="A97" s="48">
        <v>91</v>
      </c>
      <c r="B97" s="9" t="s">
        <v>188</v>
      </c>
      <c r="C97" s="11">
        <v>19</v>
      </c>
      <c r="D97" s="11">
        <v>6</v>
      </c>
      <c r="E97" s="11">
        <v>5</v>
      </c>
      <c r="F97" s="17">
        <v>8</v>
      </c>
      <c r="G97" s="11">
        <v>45</v>
      </c>
      <c r="H97" s="11">
        <v>2</v>
      </c>
      <c r="I97" s="11">
        <v>39</v>
      </c>
      <c r="J97" s="17">
        <v>4</v>
      </c>
      <c r="K97" s="17">
        <v>33</v>
      </c>
      <c r="L97" s="17">
        <v>7</v>
      </c>
      <c r="M97" s="17">
        <v>26</v>
      </c>
      <c r="N97" s="17">
        <v>0</v>
      </c>
      <c r="O97" s="16">
        <v>37</v>
      </c>
      <c r="P97" s="16">
        <v>5</v>
      </c>
      <c r="Q97" s="16">
        <v>32</v>
      </c>
      <c r="R97" s="16">
        <v>0</v>
      </c>
      <c r="S97" s="13">
        <f t="shared" si="27"/>
        <v>-14</v>
      </c>
      <c r="T97" s="14">
        <f t="shared" si="28"/>
        <v>-0.4242424242424242</v>
      </c>
      <c r="U97" s="13">
        <f t="shared" si="29"/>
        <v>8</v>
      </c>
      <c r="V97" s="14">
        <f t="shared" si="30"/>
        <v>0.21621621621621623</v>
      </c>
      <c r="W97" s="2"/>
      <c r="X97" s="2"/>
      <c r="Y97" s="2"/>
      <c r="Z97" s="2"/>
      <c r="AA97" s="2"/>
      <c r="AB97" s="2"/>
    </row>
    <row r="98" spans="1:28" s="3" customFormat="1" ht="24.75" customHeight="1">
      <c r="A98" s="48">
        <v>92</v>
      </c>
      <c r="B98" s="9" t="s">
        <v>178</v>
      </c>
      <c r="C98" s="11">
        <v>6</v>
      </c>
      <c r="D98" s="11">
        <v>1</v>
      </c>
      <c r="E98" s="11">
        <v>4</v>
      </c>
      <c r="F98" s="17">
        <v>1</v>
      </c>
      <c r="G98" s="11">
        <v>10</v>
      </c>
      <c r="H98" s="11">
        <v>5</v>
      </c>
      <c r="I98" s="11">
        <v>1</v>
      </c>
      <c r="J98" s="17">
        <v>4</v>
      </c>
      <c r="K98" s="17">
        <v>17</v>
      </c>
      <c r="L98" s="17">
        <v>4</v>
      </c>
      <c r="M98" s="17">
        <v>11</v>
      </c>
      <c r="N98" s="17">
        <v>2</v>
      </c>
      <c r="O98" s="16">
        <v>9</v>
      </c>
      <c r="P98" s="16">
        <v>0</v>
      </c>
      <c r="Q98" s="16">
        <v>9</v>
      </c>
      <c r="R98" s="16">
        <v>0</v>
      </c>
      <c r="S98" s="13">
        <f t="shared" si="27"/>
        <v>-11</v>
      </c>
      <c r="T98" s="14">
        <f t="shared" si="28"/>
        <v>-0.64705882352941169</v>
      </c>
      <c r="U98" s="13">
        <f t="shared" si="29"/>
        <v>1</v>
      </c>
      <c r="V98" s="14">
        <f t="shared" si="30"/>
        <v>0.11111111111111116</v>
      </c>
      <c r="W98" s="2"/>
      <c r="X98" s="2"/>
      <c r="Y98" s="2"/>
      <c r="Z98" s="2"/>
      <c r="AA98" s="2"/>
      <c r="AB98" s="2"/>
    </row>
    <row r="99" spans="1:28" s="3" customFormat="1" ht="15.75" customHeight="1">
      <c r="A99" s="48">
        <v>93</v>
      </c>
      <c r="B99" s="9" t="s">
        <v>75</v>
      </c>
      <c r="C99" s="11">
        <v>47</v>
      </c>
      <c r="D99" s="11">
        <v>14</v>
      </c>
      <c r="E99" s="11">
        <v>26</v>
      </c>
      <c r="F99" s="17">
        <v>7</v>
      </c>
      <c r="G99" s="11">
        <v>70</v>
      </c>
      <c r="H99" s="11">
        <v>9</v>
      </c>
      <c r="I99" s="11">
        <v>53</v>
      </c>
      <c r="J99" s="17">
        <v>8</v>
      </c>
      <c r="K99" s="17">
        <v>83</v>
      </c>
      <c r="L99" s="17">
        <v>35</v>
      </c>
      <c r="M99" s="17">
        <v>38</v>
      </c>
      <c r="N99" s="17">
        <v>10</v>
      </c>
      <c r="O99" s="16">
        <v>60</v>
      </c>
      <c r="P99" s="16">
        <v>2</v>
      </c>
      <c r="Q99" s="16">
        <v>51</v>
      </c>
      <c r="R99" s="16">
        <v>7</v>
      </c>
      <c r="S99" s="13">
        <f t="shared" si="27"/>
        <v>-36</v>
      </c>
      <c r="T99" s="14">
        <f t="shared" si="28"/>
        <v>-0.4337349397590361</v>
      </c>
      <c r="U99" s="13">
        <f t="shared" si="29"/>
        <v>10</v>
      </c>
      <c r="V99" s="14">
        <f t="shared" si="30"/>
        <v>0.16666666666666674</v>
      </c>
      <c r="W99" s="2"/>
      <c r="X99" s="2"/>
      <c r="Y99" s="2"/>
      <c r="Z99" s="2"/>
      <c r="AA99" s="2"/>
      <c r="AB99" s="2"/>
    </row>
    <row r="100" spans="1:28" s="3" customFormat="1" ht="15.75" customHeight="1">
      <c r="A100" s="48">
        <v>94</v>
      </c>
      <c r="B100" s="9" t="s">
        <v>76</v>
      </c>
      <c r="C100" s="11">
        <v>2</v>
      </c>
      <c r="D100" s="11">
        <v>1</v>
      </c>
      <c r="E100" s="11">
        <v>1</v>
      </c>
      <c r="F100" s="17">
        <v>0</v>
      </c>
      <c r="G100" s="11">
        <v>4</v>
      </c>
      <c r="H100" s="11">
        <v>0</v>
      </c>
      <c r="I100" s="11">
        <v>4</v>
      </c>
      <c r="J100" s="17">
        <v>0</v>
      </c>
      <c r="K100" s="17">
        <v>3</v>
      </c>
      <c r="L100" s="17">
        <v>2</v>
      </c>
      <c r="M100" s="17">
        <v>1</v>
      </c>
      <c r="N100" s="17">
        <v>0</v>
      </c>
      <c r="O100" s="16">
        <v>4</v>
      </c>
      <c r="P100" s="16">
        <v>1</v>
      </c>
      <c r="Q100" s="16">
        <v>3</v>
      </c>
      <c r="R100" s="16">
        <v>0</v>
      </c>
      <c r="S100" s="13">
        <f t="shared" si="27"/>
        <v>-1</v>
      </c>
      <c r="T100" s="14">
        <f t="shared" si="28"/>
        <v>-0.33333333333333337</v>
      </c>
      <c r="U100" s="13">
        <f t="shared" si="29"/>
        <v>0</v>
      </c>
      <c r="V100" s="14">
        <f t="shared" si="30"/>
        <v>0</v>
      </c>
      <c r="W100" s="2"/>
      <c r="X100" s="2"/>
      <c r="Y100" s="2"/>
      <c r="Z100" s="2"/>
      <c r="AA100" s="2"/>
      <c r="AB100" s="2"/>
    </row>
    <row r="101" spans="1:28" s="3" customFormat="1" ht="27.75" customHeight="1">
      <c r="A101" s="48">
        <v>95</v>
      </c>
      <c r="B101" s="20" t="s">
        <v>179</v>
      </c>
      <c r="C101" s="11">
        <v>12</v>
      </c>
      <c r="D101" s="11">
        <v>6</v>
      </c>
      <c r="E101" s="11">
        <v>6</v>
      </c>
      <c r="F101" s="11">
        <v>0</v>
      </c>
      <c r="G101" s="11">
        <v>21</v>
      </c>
      <c r="H101" s="11">
        <v>1</v>
      </c>
      <c r="I101" s="11">
        <v>20</v>
      </c>
      <c r="J101" s="11">
        <v>0</v>
      </c>
      <c r="K101" s="11">
        <v>4</v>
      </c>
      <c r="L101" s="11">
        <v>2</v>
      </c>
      <c r="M101" s="11">
        <v>0</v>
      </c>
      <c r="N101" s="11">
        <v>2</v>
      </c>
      <c r="O101" s="12">
        <v>14</v>
      </c>
      <c r="P101" s="16">
        <v>0</v>
      </c>
      <c r="Q101" s="12">
        <v>14</v>
      </c>
      <c r="R101" s="16">
        <v>0</v>
      </c>
      <c r="S101" s="13">
        <f t="shared" si="27"/>
        <v>8</v>
      </c>
      <c r="T101" s="14">
        <f t="shared" si="28"/>
        <v>2</v>
      </c>
      <c r="U101" s="13">
        <f t="shared" si="29"/>
        <v>7</v>
      </c>
      <c r="V101" s="14">
        <f t="shared" si="30"/>
        <v>0.5</v>
      </c>
      <c r="W101" s="2"/>
      <c r="X101" s="2"/>
      <c r="Y101" s="2"/>
      <c r="Z101" s="2"/>
      <c r="AA101" s="2"/>
      <c r="AB101" s="2"/>
    </row>
    <row r="102" spans="1:28" s="3" customFormat="1" ht="15.75" customHeight="1">
      <c r="A102" s="48">
        <v>96</v>
      </c>
      <c r="B102" s="20" t="s">
        <v>77</v>
      </c>
      <c r="C102" s="11">
        <v>5</v>
      </c>
      <c r="D102" s="11">
        <v>3</v>
      </c>
      <c r="E102" s="11">
        <v>2</v>
      </c>
      <c r="F102" s="17">
        <v>0</v>
      </c>
      <c r="G102" s="11">
        <v>4</v>
      </c>
      <c r="H102" s="11">
        <v>0</v>
      </c>
      <c r="I102" s="11">
        <v>4</v>
      </c>
      <c r="J102" s="17">
        <v>0</v>
      </c>
      <c r="K102" s="11">
        <v>0</v>
      </c>
      <c r="L102" s="11">
        <v>0</v>
      </c>
      <c r="M102" s="11">
        <v>0</v>
      </c>
      <c r="N102" s="11">
        <v>0</v>
      </c>
      <c r="O102" s="12">
        <v>2</v>
      </c>
      <c r="P102" s="16">
        <v>1</v>
      </c>
      <c r="Q102" s="12">
        <v>0</v>
      </c>
      <c r="R102" s="16">
        <v>1</v>
      </c>
      <c r="S102" s="13">
        <f t="shared" si="27"/>
        <v>5</v>
      </c>
      <c r="T102" s="14" t="str">
        <f t="shared" si="28"/>
        <v>-</v>
      </c>
      <c r="U102" s="13">
        <f t="shared" si="29"/>
        <v>2</v>
      </c>
      <c r="V102" s="14">
        <f t="shared" si="30"/>
        <v>1</v>
      </c>
      <c r="W102" s="2"/>
      <c r="X102" s="2"/>
      <c r="Y102" s="2"/>
      <c r="Z102" s="2"/>
      <c r="AA102" s="2"/>
      <c r="AB102" s="2"/>
    </row>
    <row r="103" spans="1:28" s="3" customFormat="1" ht="15.75" customHeight="1">
      <c r="A103" s="48">
        <v>97</v>
      </c>
      <c r="B103" s="20" t="s">
        <v>78</v>
      </c>
      <c r="C103" s="11">
        <v>0</v>
      </c>
      <c r="D103" s="11">
        <v>0</v>
      </c>
      <c r="E103" s="11">
        <v>0</v>
      </c>
      <c r="F103" s="17">
        <v>0</v>
      </c>
      <c r="G103" s="11">
        <v>0</v>
      </c>
      <c r="H103" s="11">
        <v>0</v>
      </c>
      <c r="I103" s="11">
        <v>0</v>
      </c>
      <c r="J103" s="17">
        <v>0</v>
      </c>
      <c r="K103" s="11">
        <v>0</v>
      </c>
      <c r="L103" s="11">
        <v>0</v>
      </c>
      <c r="M103" s="11">
        <v>0</v>
      </c>
      <c r="N103" s="11">
        <v>0</v>
      </c>
      <c r="O103" s="12">
        <v>0</v>
      </c>
      <c r="P103" s="16">
        <v>0</v>
      </c>
      <c r="Q103" s="12">
        <v>0</v>
      </c>
      <c r="R103" s="16">
        <v>0</v>
      </c>
      <c r="S103" s="13">
        <f t="shared" si="27"/>
        <v>0</v>
      </c>
      <c r="T103" s="14" t="str">
        <f t="shared" si="28"/>
        <v>-</v>
      </c>
      <c r="U103" s="13">
        <f t="shared" si="29"/>
        <v>0</v>
      </c>
      <c r="V103" s="14" t="str">
        <f t="shared" si="30"/>
        <v>-</v>
      </c>
      <c r="W103" s="2"/>
      <c r="X103" s="2"/>
      <c r="Y103" s="2"/>
      <c r="Z103" s="2"/>
      <c r="AA103" s="2"/>
      <c r="AB103" s="2"/>
    </row>
    <row r="104" spans="1:28" s="3" customFormat="1" ht="15.75" customHeight="1">
      <c r="A104" s="48">
        <v>98</v>
      </c>
      <c r="B104" s="9" t="s">
        <v>79</v>
      </c>
      <c r="C104" s="11">
        <v>0</v>
      </c>
      <c r="D104" s="11">
        <v>0</v>
      </c>
      <c r="E104" s="11">
        <v>0</v>
      </c>
      <c r="F104" s="17">
        <v>0</v>
      </c>
      <c r="G104" s="11">
        <v>0</v>
      </c>
      <c r="H104" s="11">
        <v>0</v>
      </c>
      <c r="I104" s="11">
        <v>0</v>
      </c>
      <c r="J104" s="17">
        <v>0</v>
      </c>
      <c r="K104" s="11">
        <v>1</v>
      </c>
      <c r="L104" s="11">
        <v>1</v>
      </c>
      <c r="M104" s="11">
        <v>0</v>
      </c>
      <c r="N104" s="11">
        <v>0</v>
      </c>
      <c r="O104" s="12">
        <v>6</v>
      </c>
      <c r="P104" s="16">
        <v>0</v>
      </c>
      <c r="Q104" s="12">
        <v>3</v>
      </c>
      <c r="R104" s="16">
        <v>3</v>
      </c>
      <c r="S104" s="13">
        <f t="shared" si="27"/>
        <v>-1</v>
      </c>
      <c r="T104" s="14">
        <f t="shared" si="28"/>
        <v>-1</v>
      </c>
      <c r="U104" s="13">
        <f t="shared" si="29"/>
        <v>-6</v>
      </c>
      <c r="V104" s="14">
        <f t="shared" si="30"/>
        <v>-1</v>
      </c>
      <c r="W104" s="2"/>
      <c r="X104" s="2"/>
      <c r="Y104" s="2"/>
      <c r="Z104" s="2"/>
      <c r="AA104" s="2"/>
      <c r="AB104" s="2"/>
    </row>
    <row r="105" spans="1:28" s="3" customFormat="1" ht="15.75" customHeight="1">
      <c r="A105" s="48">
        <v>99</v>
      </c>
      <c r="B105" s="9" t="s">
        <v>87</v>
      </c>
      <c r="C105" s="11">
        <v>9</v>
      </c>
      <c r="D105" s="11">
        <v>2</v>
      </c>
      <c r="E105" s="11">
        <v>2</v>
      </c>
      <c r="F105" s="17">
        <v>5</v>
      </c>
      <c r="G105" s="11">
        <v>5</v>
      </c>
      <c r="H105" s="11">
        <v>2</v>
      </c>
      <c r="I105" s="11">
        <v>3</v>
      </c>
      <c r="J105" s="17">
        <v>0</v>
      </c>
      <c r="K105" s="11">
        <v>33</v>
      </c>
      <c r="L105" s="11">
        <v>14</v>
      </c>
      <c r="M105" s="11">
        <v>15</v>
      </c>
      <c r="N105" s="11">
        <v>4</v>
      </c>
      <c r="O105" s="12">
        <v>12</v>
      </c>
      <c r="P105" s="16">
        <v>1</v>
      </c>
      <c r="Q105" s="12">
        <v>7</v>
      </c>
      <c r="R105" s="16">
        <v>4</v>
      </c>
      <c r="S105" s="13">
        <f t="shared" si="27"/>
        <v>-24</v>
      </c>
      <c r="T105" s="14">
        <f t="shared" si="28"/>
        <v>-0.72727272727272729</v>
      </c>
      <c r="U105" s="13">
        <f t="shared" si="29"/>
        <v>-7</v>
      </c>
      <c r="V105" s="14">
        <f t="shared" si="30"/>
        <v>-0.58333333333333326</v>
      </c>
      <c r="W105" s="2"/>
      <c r="X105" s="2"/>
      <c r="Y105" s="2"/>
      <c r="Z105" s="2"/>
      <c r="AA105" s="2"/>
      <c r="AB105" s="2"/>
    </row>
    <row r="106" spans="1:28" s="3" customFormat="1" ht="15.75" customHeight="1">
      <c r="A106" s="48">
        <v>100</v>
      </c>
      <c r="B106" s="9" t="s">
        <v>88</v>
      </c>
      <c r="C106" s="11">
        <v>1</v>
      </c>
      <c r="D106" s="11">
        <v>0</v>
      </c>
      <c r="E106" s="11">
        <v>0</v>
      </c>
      <c r="F106" s="17">
        <v>1</v>
      </c>
      <c r="G106" s="11">
        <v>2</v>
      </c>
      <c r="H106" s="11">
        <v>0</v>
      </c>
      <c r="I106" s="11">
        <v>2</v>
      </c>
      <c r="J106" s="17">
        <v>0</v>
      </c>
      <c r="K106" s="11">
        <v>1</v>
      </c>
      <c r="L106" s="11">
        <v>0</v>
      </c>
      <c r="M106" s="11">
        <v>1</v>
      </c>
      <c r="N106" s="11">
        <v>0</v>
      </c>
      <c r="O106" s="12">
        <v>4</v>
      </c>
      <c r="P106" s="16">
        <v>0</v>
      </c>
      <c r="Q106" s="12">
        <v>4</v>
      </c>
      <c r="R106" s="16">
        <v>0</v>
      </c>
      <c r="S106" s="13">
        <f t="shared" si="27"/>
        <v>0</v>
      </c>
      <c r="T106" s="14">
        <f t="shared" si="28"/>
        <v>0</v>
      </c>
      <c r="U106" s="13">
        <f t="shared" si="29"/>
        <v>-2</v>
      </c>
      <c r="V106" s="14">
        <f t="shared" si="30"/>
        <v>-0.5</v>
      </c>
      <c r="W106" s="2"/>
      <c r="X106" s="2"/>
      <c r="Y106" s="2"/>
      <c r="Z106" s="2"/>
      <c r="AA106" s="2"/>
      <c r="AB106" s="2"/>
    </row>
    <row r="107" spans="1:28" s="3" customFormat="1" ht="15.75" customHeight="1">
      <c r="A107" s="48">
        <v>101</v>
      </c>
      <c r="B107" s="9" t="s">
        <v>95</v>
      </c>
      <c r="C107" s="11">
        <v>0</v>
      </c>
      <c r="D107" s="11">
        <v>0</v>
      </c>
      <c r="E107" s="11">
        <v>0</v>
      </c>
      <c r="F107" s="17">
        <v>0</v>
      </c>
      <c r="G107" s="11">
        <v>0</v>
      </c>
      <c r="H107" s="11">
        <v>0</v>
      </c>
      <c r="I107" s="11">
        <v>0</v>
      </c>
      <c r="J107" s="17">
        <v>0</v>
      </c>
      <c r="K107" s="11">
        <v>0</v>
      </c>
      <c r="L107" s="11">
        <v>0</v>
      </c>
      <c r="M107" s="11">
        <v>0</v>
      </c>
      <c r="N107" s="11">
        <v>0</v>
      </c>
      <c r="O107" s="12">
        <v>1</v>
      </c>
      <c r="P107" s="16">
        <v>0</v>
      </c>
      <c r="Q107" s="12">
        <v>1</v>
      </c>
      <c r="R107" s="16">
        <v>0</v>
      </c>
      <c r="S107" s="13">
        <f t="shared" si="27"/>
        <v>0</v>
      </c>
      <c r="T107" s="14" t="str">
        <f t="shared" si="28"/>
        <v>-</v>
      </c>
      <c r="U107" s="13">
        <f t="shared" si="29"/>
        <v>-1</v>
      </c>
      <c r="V107" s="14">
        <f t="shared" si="30"/>
        <v>-1</v>
      </c>
      <c r="W107" s="2"/>
      <c r="X107" s="2"/>
      <c r="Y107" s="2"/>
      <c r="Z107" s="2"/>
      <c r="AA107" s="2"/>
      <c r="AB107" s="2"/>
    </row>
    <row r="108" spans="1:28" s="3" customFormat="1" ht="15.75" customHeight="1">
      <c r="A108" s="48">
        <v>102</v>
      </c>
      <c r="B108" s="9" t="s">
        <v>98</v>
      </c>
      <c r="C108" s="11">
        <v>31</v>
      </c>
      <c r="D108" s="11">
        <v>8</v>
      </c>
      <c r="E108" s="11">
        <v>10</v>
      </c>
      <c r="F108" s="17">
        <v>13</v>
      </c>
      <c r="G108" s="11">
        <v>16</v>
      </c>
      <c r="H108" s="11">
        <v>8</v>
      </c>
      <c r="I108" s="11">
        <v>3</v>
      </c>
      <c r="J108" s="17">
        <v>5</v>
      </c>
      <c r="K108" s="11">
        <v>14</v>
      </c>
      <c r="L108" s="11">
        <v>12</v>
      </c>
      <c r="M108" s="11">
        <v>2</v>
      </c>
      <c r="N108" s="11">
        <v>0</v>
      </c>
      <c r="O108" s="12">
        <v>11</v>
      </c>
      <c r="P108" s="16">
        <v>8</v>
      </c>
      <c r="Q108" s="12">
        <v>2</v>
      </c>
      <c r="R108" s="16">
        <v>1</v>
      </c>
      <c r="S108" s="13">
        <f t="shared" si="27"/>
        <v>17</v>
      </c>
      <c r="T108" s="14">
        <f t="shared" si="28"/>
        <v>1.2142857142857144</v>
      </c>
      <c r="U108" s="13">
        <f t="shared" si="29"/>
        <v>5</v>
      </c>
      <c r="V108" s="14">
        <f t="shared" si="30"/>
        <v>0.45454545454545459</v>
      </c>
      <c r="W108" s="2"/>
      <c r="X108" s="2"/>
      <c r="Y108" s="2"/>
      <c r="Z108" s="2"/>
      <c r="AA108" s="2"/>
      <c r="AB108" s="2"/>
    </row>
    <row r="109" spans="1:28" s="3" customFormat="1" ht="29.25" customHeight="1">
      <c r="A109" s="48">
        <v>103</v>
      </c>
      <c r="B109" s="9" t="s">
        <v>176</v>
      </c>
      <c r="C109" s="11">
        <v>23</v>
      </c>
      <c r="D109" s="11">
        <v>1</v>
      </c>
      <c r="E109" s="11">
        <v>18</v>
      </c>
      <c r="F109" s="17">
        <v>4</v>
      </c>
      <c r="G109" s="11">
        <v>10</v>
      </c>
      <c r="H109" s="11">
        <v>3</v>
      </c>
      <c r="I109" s="11">
        <v>6</v>
      </c>
      <c r="J109" s="17">
        <v>1</v>
      </c>
      <c r="K109" s="11">
        <v>41</v>
      </c>
      <c r="L109" s="11">
        <v>10</v>
      </c>
      <c r="M109" s="11">
        <v>31</v>
      </c>
      <c r="N109" s="11">
        <v>0</v>
      </c>
      <c r="O109" s="12">
        <v>11</v>
      </c>
      <c r="P109" s="16">
        <v>0</v>
      </c>
      <c r="Q109" s="12">
        <v>11</v>
      </c>
      <c r="R109" s="16">
        <v>0</v>
      </c>
      <c r="S109" s="13">
        <f t="shared" si="27"/>
        <v>-18</v>
      </c>
      <c r="T109" s="14">
        <f t="shared" si="28"/>
        <v>-0.43902439024390238</v>
      </c>
      <c r="U109" s="13">
        <f t="shared" si="29"/>
        <v>-1</v>
      </c>
      <c r="V109" s="14">
        <f t="shared" si="30"/>
        <v>-9.0909090909090939E-2</v>
      </c>
      <c r="W109" s="2"/>
      <c r="X109" s="2"/>
      <c r="Y109" s="2"/>
      <c r="Z109" s="2"/>
      <c r="AA109" s="2"/>
      <c r="AB109" s="2"/>
    </row>
    <row r="110" spans="1:28" s="3" customFormat="1" ht="30.75" customHeight="1">
      <c r="A110" s="48">
        <v>104</v>
      </c>
      <c r="B110" s="20" t="s">
        <v>175</v>
      </c>
      <c r="C110" s="11">
        <v>11</v>
      </c>
      <c r="D110" s="11">
        <v>3</v>
      </c>
      <c r="E110" s="11">
        <v>4</v>
      </c>
      <c r="F110" s="17">
        <v>4</v>
      </c>
      <c r="G110" s="11">
        <v>3</v>
      </c>
      <c r="H110" s="11">
        <v>0</v>
      </c>
      <c r="I110" s="11">
        <v>3</v>
      </c>
      <c r="J110" s="17">
        <v>0</v>
      </c>
      <c r="K110" s="11">
        <v>1</v>
      </c>
      <c r="L110" s="11">
        <v>0</v>
      </c>
      <c r="M110" s="11">
        <v>1</v>
      </c>
      <c r="N110" s="11">
        <v>0</v>
      </c>
      <c r="O110" s="12">
        <v>0</v>
      </c>
      <c r="P110" s="16">
        <v>0</v>
      </c>
      <c r="Q110" s="12">
        <v>0</v>
      </c>
      <c r="R110" s="16">
        <v>0</v>
      </c>
      <c r="S110" s="13">
        <f t="shared" si="27"/>
        <v>10</v>
      </c>
      <c r="T110" s="14">
        <f t="shared" si="28"/>
        <v>10</v>
      </c>
      <c r="U110" s="13">
        <f t="shared" si="29"/>
        <v>3</v>
      </c>
      <c r="V110" s="14" t="str">
        <f t="shared" si="30"/>
        <v>-</v>
      </c>
      <c r="W110" s="2"/>
      <c r="X110" s="2"/>
      <c r="Y110" s="2"/>
      <c r="Z110" s="2"/>
      <c r="AA110" s="2"/>
      <c r="AB110" s="2"/>
    </row>
    <row r="111" spans="1:28" s="3" customFormat="1" ht="30.75" customHeight="1">
      <c r="A111" s="48">
        <v>105</v>
      </c>
      <c r="B111" s="20" t="s">
        <v>105</v>
      </c>
      <c r="C111" s="11">
        <v>7</v>
      </c>
      <c r="D111" s="11">
        <v>4</v>
      </c>
      <c r="E111" s="11">
        <v>3</v>
      </c>
      <c r="F111" s="17">
        <v>0</v>
      </c>
      <c r="G111" s="11">
        <v>0</v>
      </c>
      <c r="H111" s="11">
        <v>0</v>
      </c>
      <c r="I111" s="11">
        <v>0</v>
      </c>
      <c r="J111" s="17">
        <v>0</v>
      </c>
      <c r="K111" s="11">
        <v>12</v>
      </c>
      <c r="L111" s="11">
        <v>2</v>
      </c>
      <c r="M111" s="11">
        <v>10</v>
      </c>
      <c r="N111" s="11">
        <v>0</v>
      </c>
      <c r="O111" s="12">
        <v>2</v>
      </c>
      <c r="P111" s="16">
        <v>2</v>
      </c>
      <c r="Q111" s="12">
        <v>0</v>
      </c>
      <c r="R111" s="16">
        <v>0</v>
      </c>
      <c r="S111" s="13">
        <f t="shared" si="27"/>
        <v>-5</v>
      </c>
      <c r="T111" s="14">
        <f t="shared" si="28"/>
        <v>-0.41666666666666663</v>
      </c>
      <c r="U111" s="13">
        <f t="shared" si="29"/>
        <v>-2</v>
      </c>
      <c r="V111" s="14">
        <f t="shared" si="30"/>
        <v>-1</v>
      </c>
      <c r="W111" s="2"/>
      <c r="X111" s="2"/>
      <c r="Y111" s="2"/>
      <c r="Z111" s="2"/>
      <c r="AA111" s="2"/>
      <c r="AB111" s="2"/>
    </row>
    <row r="112" spans="1:28" s="3" customFormat="1" ht="30.75" customHeight="1">
      <c r="A112" s="48">
        <v>106</v>
      </c>
      <c r="B112" s="20" t="s">
        <v>106</v>
      </c>
      <c r="C112" s="11">
        <v>120</v>
      </c>
      <c r="D112" s="11">
        <v>5</v>
      </c>
      <c r="E112" s="11">
        <v>100</v>
      </c>
      <c r="F112" s="17">
        <v>15</v>
      </c>
      <c r="G112" s="11">
        <v>74</v>
      </c>
      <c r="H112" s="11">
        <v>0</v>
      </c>
      <c r="I112" s="11">
        <v>31</v>
      </c>
      <c r="J112" s="17">
        <v>43</v>
      </c>
      <c r="K112" s="11">
        <v>29</v>
      </c>
      <c r="L112" s="11">
        <v>7</v>
      </c>
      <c r="M112" s="11">
        <v>19</v>
      </c>
      <c r="N112" s="11">
        <v>3</v>
      </c>
      <c r="O112" s="12">
        <v>7</v>
      </c>
      <c r="P112" s="16">
        <v>0</v>
      </c>
      <c r="Q112" s="12">
        <v>7</v>
      </c>
      <c r="R112" s="16">
        <v>0</v>
      </c>
      <c r="S112" s="13">
        <f t="shared" si="27"/>
        <v>91</v>
      </c>
      <c r="T112" s="14">
        <f t="shared" si="28"/>
        <v>3.1379310344827589</v>
      </c>
      <c r="U112" s="13">
        <f t="shared" si="29"/>
        <v>67</v>
      </c>
      <c r="V112" s="14">
        <f t="shared" si="30"/>
        <v>9.5714285714285712</v>
      </c>
      <c r="W112" s="2"/>
      <c r="X112" s="2"/>
      <c r="Y112" s="2"/>
      <c r="Z112" s="2"/>
      <c r="AA112" s="2"/>
      <c r="AB112" s="2"/>
    </row>
    <row r="113" spans="1:28" s="3" customFormat="1" ht="30.75" customHeight="1">
      <c r="A113" s="48">
        <v>107</v>
      </c>
      <c r="B113" s="20" t="s">
        <v>107</v>
      </c>
      <c r="C113" s="11">
        <v>0</v>
      </c>
      <c r="D113" s="11">
        <v>0</v>
      </c>
      <c r="E113" s="11">
        <v>0</v>
      </c>
      <c r="F113" s="17">
        <v>0</v>
      </c>
      <c r="G113" s="11">
        <v>0</v>
      </c>
      <c r="H113" s="11">
        <v>0</v>
      </c>
      <c r="I113" s="11">
        <v>0</v>
      </c>
      <c r="J113" s="17">
        <v>0</v>
      </c>
      <c r="K113" s="11">
        <v>7</v>
      </c>
      <c r="L113" s="11">
        <v>0</v>
      </c>
      <c r="M113" s="11">
        <v>0</v>
      </c>
      <c r="N113" s="11">
        <v>7</v>
      </c>
      <c r="O113" s="12">
        <v>0</v>
      </c>
      <c r="P113" s="16">
        <v>0</v>
      </c>
      <c r="Q113" s="12">
        <v>0</v>
      </c>
      <c r="R113" s="16">
        <v>0</v>
      </c>
      <c r="S113" s="13">
        <f t="shared" si="27"/>
        <v>-7</v>
      </c>
      <c r="T113" s="14">
        <f t="shared" si="28"/>
        <v>-1</v>
      </c>
      <c r="U113" s="13">
        <f t="shared" si="29"/>
        <v>0</v>
      </c>
      <c r="V113" s="14" t="str">
        <f t="shared" si="30"/>
        <v>-</v>
      </c>
      <c r="W113" s="2"/>
      <c r="X113" s="2"/>
      <c r="Y113" s="2"/>
      <c r="Z113" s="2"/>
      <c r="AA113" s="2"/>
      <c r="AB113" s="2"/>
    </row>
    <row r="114" spans="1:28" s="3" customFormat="1" ht="30.75" customHeight="1">
      <c r="A114" s="48">
        <v>108</v>
      </c>
      <c r="B114" s="20" t="s">
        <v>108</v>
      </c>
      <c r="C114" s="11">
        <v>28</v>
      </c>
      <c r="D114" s="11">
        <v>5</v>
      </c>
      <c r="E114" s="11">
        <v>23</v>
      </c>
      <c r="F114" s="17">
        <v>0</v>
      </c>
      <c r="G114" s="11">
        <v>9</v>
      </c>
      <c r="H114" s="11">
        <v>2</v>
      </c>
      <c r="I114" s="11">
        <v>7</v>
      </c>
      <c r="J114" s="17">
        <v>0</v>
      </c>
      <c r="K114" s="11">
        <v>1</v>
      </c>
      <c r="L114" s="11">
        <v>0</v>
      </c>
      <c r="M114" s="11">
        <v>1</v>
      </c>
      <c r="N114" s="11">
        <v>0</v>
      </c>
      <c r="O114" s="12">
        <v>0</v>
      </c>
      <c r="P114" s="16">
        <v>0</v>
      </c>
      <c r="Q114" s="12">
        <v>0</v>
      </c>
      <c r="R114" s="16">
        <v>0</v>
      </c>
      <c r="S114" s="13">
        <f t="shared" si="27"/>
        <v>27</v>
      </c>
      <c r="T114" s="14">
        <f t="shared" si="28"/>
        <v>27</v>
      </c>
      <c r="U114" s="13">
        <f t="shared" si="29"/>
        <v>9</v>
      </c>
      <c r="V114" s="14" t="str">
        <f t="shared" si="30"/>
        <v>-</v>
      </c>
      <c r="W114" s="2"/>
      <c r="X114" s="2"/>
      <c r="Y114" s="2"/>
      <c r="Z114" s="2"/>
      <c r="AA114" s="2"/>
      <c r="AB114" s="2"/>
    </row>
    <row r="115" spans="1:28" s="3" customFormat="1" ht="30.75" customHeight="1">
      <c r="A115" s="48">
        <v>109</v>
      </c>
      <c r="B115" s="20" t="s">
        <v>171</v>
      </c>
      <c r="C115" s="11">
        <v>77</v>
      </c>
      <c r="D115" s="11">
        <v>31</v>
      </c>
      <c r="E115" s="11">
        <v>38</v>
      </c>
      <c r="F115" s="17">
        <v>8</v>
      </c>
      <c r="G115" s="11">
        <v>59</v>
      </c>
      <c r="H115" s="11">
        <v>2</v>
      </c>
      <c r="I115" s="11">
        <v>47</v>
      </c>
      <c r="J115" s="17">
        <v>10</v>
      </c>
      <c r="K115" s="11">
        <v>23</v>
      </c>
      <c r="L115" s="11">
        <v>11</v>
      </c>
      <c r="M115" s="11">
        <v>7</v>
      </c>
      <c r="N115" s="11">
        <v>5</v>
      </c>
      <c r="O115" s="12">
        <v>0</v>
      </c>
      <c r="P115" s="16">
        <v>0</v>
      </c>
      <c r="Q115" s="12">
        <v>0</v>
      </c>
      <c r="R115" s="16">
        <v>0</v>
      </c>
      <c r="S115" s="13">
        <f t="shared" si="27"/>
        <v>54</v>
      </c>
      <c r="T115" s="14">
        <f t="shared" si="28"/>
        <v>2.347826086956522</v>
      </c>
      <c r="U115" s="13">
        <f t="shared" si="29"/>
        <v>59</v>
      </c>
      <c r="V115" s="14" t="str">
        <f t="shared" si="30"/>
        <v>-</v>
      </c>
      <c r="W115" s="2"/>
      <c r="X115" s="2"/>
      <c r="Y115" s="2"/>
      <c r="Z115" s="2"/>
      <c r="AA115" s="2"/>
      <c r="AB115" s="2"/>
    </row>
    <row r="116" spans="1:28" s="3" customFormat="1" ht="30.75" customHeight="1">
      <c r="A116" s="48">
        <v>110</v>
      </c>
      <c r="B116" s="20" t="s">
        <v>174</v>
      </c>
      <c r="C116" s="11">
        <v>6</v>
      </c>
      <c r="D116" s="11">
        <v>5</v>
      </c>
      <c r="E116" s="11">
        <v>1</v>
      </c>
      <c r="F116" s="17">
        <v>0</v>
      </c>
      <c r="G116" s="11">
        <v>18</v>
      </c>
      <c r="H116" s="11">
        <v>4</v>
      </c>
      <c r="I116" s="11">
        <v>13</v>
      </c>
      <c r="J116" s="17">
        <v>1</v>
      </c>
      <c r="K116" s="11">
        <v>11</v>
      </c>
      <c r="L116" s="11">
        <v>9</v>
      </c>
      <c r="M116" s="11">
        <v>2</v>
      </c>
      <c r="N116" s="11">
        <v>0</v>
      </c>
      <c r="O116" s="12">
        <v>2</v>
      </c>
      <c r="P116" s="16">
        <v>0</v>
      </c>
      <c r="Q116" s="12">
        <v>2</v>
      </c>
      <c r="R116" s="16">
        <v>0</v>
      </c>
      <c r="S116" s="13">
        <f t="shared" si="27"/>
        <v>-5</v>
      </c>
      <c r="T116" s="14">
        <f t="shared" si="28"/>
        <v>-0.45454545454545459</v>
      </c>
      <c r="U116" s="13">
        <f t="shared" si="29"/>
        <v>16</v>
      </c>
      <c r="V116" s="14">
        <f t="shared" si="30"/>
        <v>8</v>
      </c>
      <c r="W116" s="2"/>
      <c r="X116" s="2"/>
      <c r="Y116" s="2"/>
      <c r="Z116" s="2"/>
      <c r="AA116" s="2"/>
      <c r="AB116" s="2"/>
    </row>
    <row r="117" spans="1:28" s="3" customFormat="1" ht="30.75" customHeight="1">
      <c r="A117" s="48">
        <v>111</v>
      </c>
      <c r="B117" s="20" t="s">
        <v>173</v>
      </c>
      <c r="C117" s="11">
        <v>6</v>
      </c>
      <c r="D117" s="11">
        <v>0</v>
      </c>
      <c r="E117" s="11">
        <v>5</v>
      </c>
      <c r="F117" s="17">
        <v>1</v>
      </c>
      <c r="G117" s="11">
        <v>25</v>
      </c>
      <c r="H117" s="11">
        <v>0</v>
      </c>
      <c r="I117" s="11">
        <v>3</v>
      </c>
      <c r="J117" s="17">
        <v>22</v>
      </c>
      <c r="K117" s="11">
        <v>28</v>
      </c>
      <c r="L117" s="11">
        <v>0</v>
      </c>
      <c r="M117" s="11">
        <v>12</v>
      </c>
      <c r="N117" s="11">
        <v>16</v>
      </c>
      <c r="O117" s="12">
        <v>0</v>
      </c>
      <c r="P117" s="16">
        <v>0</v>
      </c>
      <c r="Q117" s="12">
        <v>0</v>
      </c>
      <c r="R117" s="16">
        <v>0</v>
      </c>
      <c r="S117" s="13">
        <f t="shared" ref="S117:S120" si="32">C117-K117</f>
        <v>-22</v>
      </c>
      <c r="T117" s="14">
        <f t="shared" ref="T117:T120" si="33">IF(AND(K117&lt;&gt;"",K117&lt;&gt;0),C117/K117-1,"-")</f>
        <v>-0.7857142857142857</v>
      </c>
      <c r="U117" s="13">
        <f t="shared" ref="U117:U120" si="34">G117-O117</f>
        <v>25</v>
      </c>
      <c r="V117" s="14" t="str">
        <f t="shared" ref="V117:V120" si="35">IF(AND(O117&lt;&gt;"",O117&lt;&gt;0),G117/O117-1,"-")</f>
        <v>-</v>
      </c>
      <c r="W117" s="2"/>
      <c r="X117" s="2"/>
      <c r="Y117" s="2"/>
      <c r="Z117" s="2"/>
      <c r="AA117" s="2"/>
      <c r="AB117" s="2"/>
    </row>
    <row r="118" spans="1:28" s="3" customFormat="1" ht="30.75" customHeight="1">
      <c r="A118" s="48">
        <v>112</v>
      </c>
      <c r="B118" s="20" t="s">
        <v>189</v>
      </c>
      <c r="C118" s="11">
        <v>28</v>
      </c>
      <c r="D118" s="11">
        <v>9</v>
      </c>
      <c r="E118" s="11">
        <v>12</v>
      </c>
      <c r="F118" s="17">
        <v>7</v>
      </c>
      <c r="G118" s="11">
        <v>28</v>
      </c>
      <c r="H118" s="11">
        <v>0</v>
      </c>
      <c r="I118" s="11">
        <v>3</v>
      </c>
      <c r="J118" s="17">
        <v>25</v>
      </c>
      <c r="K118" s="11">
        <v>9</v>
      </c>
      <c r="L118" s="11">
        <v>0</v>
      </c>
      <c r="M118" s="11">
        <v>6</v>
      </c>
      <c r="N118" s="11">
        <v>3</v>
      </c>
      <c r="O118" s="12">
        <v>6</v>
      </c>
      <c r="P118" s="16">
        <v>0</v>
      </c>
      <c r="Q118" s="12">
        <v>0</v>
      </c>
      <c r="R118" s="16">
        <v>6</v>
      </c>
      <c r="S118" s="13">
        <f t="shared" si="32"/>
        <v>19</v>
      </c>
      <c r="T118" s="14">
        <f t="shared" si="33"/>
        <v>2.1111111111111112</v>
      </c>
      <c r="U118" s="13">
        <f t="shared" si="34"/>
        <v>22</v>
      </c>
      <c r="V118" s="14">
        <f t="shared" si="35"/>
        <v>3.666666666666667</v>
      </c>
      <c r="W118" s="2"/>
      <c r="X118" s="2"/>
      <c r="Y118" s="2"/>
      <c r="Z118" s="2"/>
      <c r="AA118" s="2"/>
      <c r="AB118" s="2"/>
    </row>
    <row r="119" spans="1:28" s="3" customFormat="1" ht="30.75" customHeight="1">
      <c r="A119" s="48">
        <v>113</v>
      </c>
      <c r="B119" s="20" t="s">
        <v>180</v>
      </c>
      <c r="C119" s="11">
        <v>19</v>
      </c>
      <c r="D119" s="11">
        <v>9</v>
      </c>
      <c r="E119" s="11">
        <v>4</v>
      </c>
      <c r="F119" s="17">
        <v>6</v>
      </c>
      <c r="G119" s="11">
        <v>10</v>
      </c>
      <c r="H119" s="11">
        <v>0</v>
      </c>
      <c r="I119" s="11">
        <v>8</v>
      </c>
      <c r="J119" s="17">
        <v>2</v>
      </c>
      <c r="K119" s="11">
        <v>12</v>
      </c>
      <c r="L119" s="11">
        <v>4</v>
      </c>
      <c r="M119" s="11">
        <v>5</v>
      </c>
      <c r="N119" s="11">
        <v>3</v>
      </c>
      <c r="O119" s="12">
        <v>4</v>
      </c>
      <c r="P119" s="16">
        <v>0</v>
      </c>
      <c r="Q119" s="12">
        <v>4</v>
      </c>
      <c r="R119" s="16">
        <v>0</v>
      </c>
      <c r="S119" s="13">
        <f t="shared" si="32"/>
        <v>7</v>
      </c>
      <c r="T119" s="14">
        <f t="shared" si="33"/>
        <v>0.58333333333333326</v>
      </c>
      <c r="U119" s="13">
        <f t="shared" si="34"/>
        <v>6</v>
      </c>
      <c r="V119" s="14">
        <f t="shared" si="35"/>
        <v>1.5</v>
      </c>
      <c r="W119" s="2"/>
      <c r="X119" s="2"/>
      <c r="Y119" s="2"/>
      <c r="Z119" s="2"/>
      <c r="AA119" s="2"/>
      <c r="AB119" s="2"/>
    </row>
    <row r="120" spans="1:28" s="3" customFormat="1" ht="30.75" customHeight="1">
      <c r="A120" s="48">
        <v>114</v>
      </c>
      <c r="B120" s="20" t="s">
        <v>172</v>
      </c>
      <c r="C120" s="11">
        <v>8</v>
      </c>
      <c r="D120" s="11">
        <v>8</v>
      </c>
      <c r="E120" s="11">
        <v>0</v>
      </c>
      <c r="F120" s="17">
        <v>0</v>
      </c>
      <c r="G120" s="11">
        <v>3</v>
      </c>
      <c r="H120" s="11">
        <v>1</v>
      </c>
      <c r="I120" s="11">
        <v>2</v>
      </c>
      <c r="J120" s="17">
        <v>0</v>
      </c>
      <c r="K120" s="11">
        <v>0</v>
      </c>
      <c r="L120" s="11">
        <v>0</v>
      </c>
      <c r="M120" s="11">
        <v>0</v>
      </c>
      <c r="N120" s="11">
        <v>0</v>
      </c>
      <c r="O120" s="12">
        <v>0</v>
      </c>
      <c r="P120" s="16">
        <v>0</v>
      </c>
      <c r="Q120" s="12">
        <v>0</v>
      </c>
      <c r="R120" s="16">
        <v>0</v>
      </c>
      <c r="S120" s="13">
        <f t="shared" si="32"/>
        <v>8</v>
      </c>
      <c r="T120" s="14" t="str">
        <f t="shared" si="33"/>
        <v>-</v>
      </c>
      <c r="U120" s="13">
        <f t="shared" si="34"/>
        <v>3</v>
      </c>
      <c r="V120" s="14" t="str">
        <f t="shared" si="35"/>
        <v>-</v>
      </c>
      <c r="W120" s="2"/>
      <c r="X120" s="2"/>
      <c r="Y120" s="2"/>
      <c r="Z120" s="2"/>
      <c r="AA120" s="2"/>
      <c r="AB120" s="2"/>
    </row>
    <row r="121" spans="1:28" ht="15.75" customHeight="1">
      <c r="A121" s="75" t="s">
        <v>31</v>
      </c>
      <c r="B121" s="76"/>
      <c r="C121" s="21">
        <f t="shared" ref="C121:R121" si="36">SUM(C79:C120)</f>
        <v>985</v>
      </c>
      <c r="D121" s="21">
        <f t="shared" si="36"/>
        <v>349</v>
      </c>
      <c r="E121" s="21">
        <f t="shared" si="36"/>
        <v>492</v>
      </c>
      <c r="F121" s="21">
        <f t="shared" si="36"/>
        <v>144</v>
      </c>
      <c r="G121" s="21">
        <f t="shared" si="36"/>
        <v>913</v>
      </c>
      <c r="H121" s="21">
        <f t="shared" si="36"/>
        <v>156</v>
      </c>
      <c r="I121" s="21">
        <f t="shared" si="36"/>
        <v>536</v>
      </c>
      <c r="J121" s="21">
        <f t="shared" si="36"/>
        <v>221</v>
      </c>
      <c r="K121" s="21">
        <f t="shared" si="36"/>
        <v>824</v>
      </c>
      <c r="L121" s="21">
        <f t="shared" si="36"/>
        <v>304</v>
      </c>
      <c r="M121" s="21">
        <f t="shared" si="36"/>
        <v>400</v>
      </c>
      <c r="N121" s="21">
        <f t="shared" si="36"/>
        <v>120</v>
      </c>
      <c r="O121" s="21">
        <f t="shared" si="36"/>
        <v>674</v>
      </c>
      <c r="P121" s="21">
        <f t="shared" si="36"/>
        <v>144</v>
      </c>
      <c r="Q121" s="21">
        <f t="shared" si="36"/>
        <v>410</v>
      </c>
      <c r="R121" s="21">
        <f t="shared" si="36"/>
        <v>120</v>
      </c>
      <c r="S121" s="13">
        <f t="shared" si="27"/>
        <v>161</v>
      </c>
      <c r="T121" s="14">
        <f t="shared" si="28"/>
        <v>0.19538834951456319</v>
      </c>
      <c r="U121" s="13">
        <f t="shared" si="29"/>
        <v>239</v>
      </c>
      <c r="V121" s="14">
        <f t="shared" si="30"/>
        <v>0.35459940652818989</v>
      </c>
      <c r="W121" s="2">
        <f t="shared" ref="W121:Y124" si="37">D121-L121</f>
        <v>45</v>
      </c>
      <c r="X121" s="2">
        <f t="shared" si="37"/>
        <v>92</v>
      </c>
      <c r="Y121" s="2">
        <f t="shared" si="37"/>
        <v>24</v>
      </c>
      <c r="Z121" s="2">
        <f t="shared" ref="Z121:AB124" si="38">H121-P121</f>
        <v>12</v>
      </c>
      <c r="AA121" s="2">
        <f t="shared" si="38"/>
        <v>126</v>
      </c>
      <c r="AB121" s="2">
        <f t="shared" si="38"/>
        <v>101</v>
      </c>
    </row>
    <row r="122" spans="1:28" ht="15.75" customHeight="1">
      <c r="A122" s="70" t="s">
        <v>33</v>
      </c>
      <c r="B122" s="71"/>
      <c r="C122" s="8">
        <f t="shared" ref="C122:R122" si="39">C121+C78+C74</f>
        <v>3288</v>
      </c>
      <c r="D122" s="8">
        <f t="shared" si="39"/>
        <v>1205</v>
      </c>
      <c r="E122" s="8">
        <f t="shared" si="39"/>
        <v>1794</v>
      </c>
      <c r="F122" s="8">
        <f t="shared" si="39"/>
        <v>289</v>
      </c>
      <c r="G122" s="8">
        <f t="shared" si="39"/>
        <v>3115</v>
      </c>
      <c r="H122" s="8">
        <f t="shared" si="39"/>
        <v>657</v>
      </c>
      <c r="I122" s="8">
        <f t="shared" si="39"/>
        <v>2042</v>
      </c>
      <c r="J122" s="8">
        <f t="shared" si="39"/>
        <v>416</v>
      </c>
      <c r="K122" s="8">
        <f t="shared" si="39"/>
        <v>2927</v>
      </c>
      <c r="L122" s="8">
        <f t="shared" si="39"/>
        <v>1114</v>
      </c>
      <c r="M122" s="8">
        <f t="shared" si="39"/>
        <v>1557</v>
      </c>
      <c r="N122" s="8">
        <f t="shared" si="39"/>
        <v>256</v>
      </c>
      <c r="O122" s="8">
        <f t="shared" si="39"/>
        <v>2371</v>
      </c>
      <c r="P122" s="8">
        <f t="shared" si="39"/>
        <v>543</v>
      </c>
      <c r="Q122" s="8">
        <f t="shared" si="39"/>
        <v>1537</v>
      </c>
      <c r="R122" s="8">
        <f t="shared" si="39"/>
        <v>291</v>
      </c>
      <c r="S122" s="13">
        <f t="shared" si="27"/>
        <v>361</v>
      </c>
      <c r="T122" s="14">
        <f t="shared" si="28"/>
        <v>0.12333447215579096</v>
      </c>
      <c r="U122" s="13">
        <f t="shared" si="29"/>
        <v>744</v>
      </c>
      <c r="V122" s="14">
        <f t="shared" si="30"/>
        <v>0.31379164909320956</v>
      </c>
      <c r="W122" s="2">
        <f t="shared" si="37"/>
        <v>91</v>
      </c>
      <c r="X122" s="2">
        <f t="shared" si="37"/>
        <v>237</v>
      </c>
      <c r="Y122" s="2">
        <f t="shared" si="37"/>
        <v>33</v>
      </c>
      <c r="Z122" s="2">
        <f t="shared" si="38"/>
        <v>114</v>
      </c>
      <c r="AA122" s="2">
        <f t="shared" si="38"/>
        <v>505</v>
      </c>
      <c r="AB122" s="2">
        <f t="shared" si="38"/>
        <v>125</v>
      </c>
    </row>
    <row r="123" spans="1:28" ht="15.95" customHeight="1">
      <c r="A123" s="8">
        <v>115</v>
      </c>
      <c r="B123" s="9" t="s">
        <v>19</v>
      </c>
      <c r="C123" s="8">
        <f>C124-C122</f>
        <v>2476</v>
      </c>
      <c r="D123" s="8">
        <f t="shared" ref="D123:R123" si="40">D124-D122</f>
        <v>465</v>
      </c>
      <c r="E123" s="8">
        <f t="shared" si="40"/>
        <v>1297</v>
      </c>
      <c r="F123" s="8">
        <f t="shared" si="40"/>
        <v>714</v>
      </c>
      <c r="G123" s="8">
        <f t="shared" si="40"/>
        <v>2306</v>
      </c>
      <c r="H123" s="8">
        <f t="shared" si="40"/>
        <v>144</v>
      </c>
      <c r="I123" s="8">
        <f t="shared" si="40"/>
        <v>1161</v>
      </c>
      <c r="J123" s="8">
        <f t="shared" si="40"/>
        <v>1001</v>
      </c>
      <c r="K123" s="8">
        <f t="shared" si="40"/>
        <v>2708</v>
      </c>
      <c r="L123" s="8">
        <f t="shared" si="40"/>
        <v>415</v>
      </c>
      <c r="M123" s="8">
        <f t="shared" si="40"/>
        <v>1151</v>
      </c>
      <c r="N123" s="8">
        <f t="shared" si="40"/>
        <v>1142</v>
      </c>
      <c r="O123" s="8">
        <f t="shared" si="40"/>
        <v>1269</v>
      </c>
      <c r="P123" s="8">
        <f t="shared" si="40"/>
        <v>162</v>
      </c>
      <c r="Q123" s="8">
        <f t="shared" si="40"/>
        <v>654</v>
      </c>
      <c r="R123" s="8">
        <f t="shared" si="40"/>
        <v>453</v>
      </c>
      <c r="S123" s="13">
        <f t="shared" si="27"/>
        <v>-232</v>
      </c>
      <c r="T123" s="14">
        <f t="shared" si="28"/>
        <v>-8.5672082717872966E-2</v>
      </c>
      <c r="U123" s="13">
        <f t="shared" si="29"/>
        <v>1037</v>
      </c>
      <c r="V123" s="14">
        <f t="shared" si="30"/>
        <v>0.8171788810086682</v>
      </c>
      <c r="W123" s="2">
        <f t="shared" si="37"/>
        <v>50</v>
      </c>
      <c r="X123" s="2">
        <f t="shared" si="37"/>
        <v>146</v>
      </c>
      <c r="Y123" s="2">
        <f t="shared" si="37"/>
        <v>-428</v>
      </c>
      <c r="Z123" s="2">
        <f t="shared" si="38"/>
        <v>-18</v>
      </c>
      <c r="AA123" s="2">
        <f t="shared" si="38"/>
        <v>507</v>
      </c>
      <c r="AB123" s="2">
        <f t="shared" si="38"/>
        <v>548</v>
      </c>
    </row>
    <row r="124" spans="1:28" ht="15.95" customHeight="1">
      <c r="A124" s="72" t="s">
        <v>34</v>
      </c>
      <c r="B124" s="72"/>
      <c r="C124" s="8">
        <v>5764</v>
      </c>
      <c r="D124" s="22">
        <v>1670</v>
      </c>
      <c r="E124" s="22">
        <v>3091</v>
      </c>
      <c r="F124" s="22">
        <v>1003</v>
      </c>
      <c r="G124" s="8">
        <v>5421</v>
      </c>
      <c r="H124" s="22">
        <v>801</v>
      </c>
      <c r="I124" s="22">
        <v>3203</v>
      </c>
      <c r="J124" s="22">
        <v>1417</v>
      </c>
      <c r="K124" s="8">
        <v>5635</v>
      </c>
      <c r="L124" s="22">
        <v>1529</v>
      </c>
      <c r="M124" s="22">
        <v>2708</v>
      </c>
      <c r="N124" s="22">
        <v>1398</v>
      </c>
      <c r="O124" s="8">
        <v>3640</v>
      </c>
      <c r="P124" s="22">
        <v>705</v>
      </c>
      <c r="Q124" s="22">
        <v>2191</v>
      </c>
      <c r="R124" s="22">
        <v>744</v>
      </c>
      <c r="S124" s="13">
        <f t="shared" si="27"/>
        <v>129</v>
      </c>
      <c r="T124" s="14">
        <f t="shared" si="28"/>
        <v>2.2892635314995635E-2</v>
      </c>
      <c r="U124" s="13">
        <f t="shared" si="29"/>
        <v>1781</v>
      </c>
      <c r="V124" s="14">
        <f t="shared" si="30"/>
        <v>0.48928571428571432</v>
      </c>
      <c r="W124" s="2">
        <f t="shared" si="37"/>
        <v>141</v>
      </c>
      <c r="X124" s="2">
        <f t="shared" si="37"/>
        <v>383</v>
      </c>
      <c r="Y124" s="2">
        <f t="shared" si="37"/>
        <v>-395</v>
      </c>
      <c r="Z124" s="2">
        <f t="shared" si="38"/>
        <v>96</v>
      </c>
      <c r="AA124" s="2">
        <f t="shared" si="38"/>
        <v>1012</v>
      </c>
      <c r="AB124" s="2">
        <f t="shared" si="38"/>
        <v>673</v>
      </c>
    </row>
    <row r="125" spans="1:28" ht="12.75" customHeight="1">
      <c r="A125" s="68" t="s">
        <v>126</v>
      </c>
      <c r="B125" s="69"/>
      <c r="C125" s="69"/>
      <c r="D125" s="69"/>
      <c r="E125" s="69"/>
      <c r="F125" s="69"/>
      <c r="G125" s="69"/>
      <c r="H125" s="69"/>
      <c r="I125" s="69"/>
      <c r="J125" s="69"/>
      <c r="K125" s="69"/>
      <c r="L125" s="69"/>
      <c r="M125" s="69"/>
      <c r="N125" s="69"/>
      <c r="O125" s="69"/>
      <c r="P125" s="69"/>
      <c r="Q125" s="69"/>
      <c r="R125" s="69"/>
      <c r="S125" s="69"/>
      <c r="T125" s="69"/>
      <c r="U125" s="69"/>
      <c r="V125" s="69"/>
    </row>
    <row r="126" spans="1:28" ht="11.25" customHeight="1">
      <c r="A126" s="69"/>
      <c r="B126" s="69"/>
      <c r="C126" s="69"/>
      <c r="D126" s="69"/>
      <c r="E126" s="69"/>
      <c r="F126" s="69"/>
      <c r="G126" s="69"/>
      <c r="H126" s="69"/>
      <c r="I126" s="69"/>
      <c r="J126" s="69"/>
      <c r="K126" s="69"/>
      <c r="L126" s="69"/>
      <c r="M126" s="69"/>
      <c r="N126" s="69"/>
      <c r="O126" s="69"/>
      <c r="P126" s="69"/>
      <c r="Q126" s="69"/>
      <c r="R126" s="69"/>
      <c r="S126" s="69"/>
      <c r="T126" s="69"/>
      <c r="U126" s="69"/>
      <c r="V126" s="69"/>
    </row>
    <row r="127" spans="1:28" ht="19.5" hidden="1" customHeight="1">
      <c r="A127" s="69"/>
      <c r="B127" s="69"/>
      <c r="C127" s="69"/>
      <c r="D127" s="69"/>
      <c r="E127" s="69"/>
      <c r="F127" s="69"/>
      <c r="G127" s="69"/>
      <c r="H127" s="69"/>
      <c r="I127" s="69"/>
      <c r="J127" s="69"/>
      <c r="K127" s="69"/>
      <c r="L127" s="69"/>
      <c r="M127" s="69"/>
      <c r="N127" s="69"/>
      <c r="O127" s="69"/>
      <c r="P127" s="69"/>
      <c r="Q127" s="69"/>
      <c r="R127" s="69"/>
      <c r="S127" s="69"/>
      <c r="T127" s="69"/>
      <c r="U127" s="69"/>
      <c r="V127" s="69"/>
    </row>
  </sheetData>
  <mergeCells count="19">
    <mergeCell ref="A125:V127"/>
    <mergeCell ref="A122:B122"/>
    <mergeCell ref="A124:B124"/>
    <mergeCell ref="A74:B74"/>
    <mergeCell ref="A78:B78"/>
    <mergeCell ref="A121:B121"/>
    <mergeCell ref="C3:F3"/>
    <mergeCell ref="G3:J3"/>
    <mergeCell ref="A1:V1"/>
    <mergeCell ref="S2:S4"/>
    <mergeCell ref="U2:U4"/>
    <mergeCell ref="V2:V4"/>
    <mergeCell ref="T2:T4"/>
    <mergeCell ref="A2:A4"/>
    <mergeCell ref="K2:R2"/>
    <mergeCell ref="K3:N3"/>
    <mergeCell ref="O3:R3"/>
    <mergeCell ref="B2:B4"/>
    <mergeCell ref="C2:J2"/>
  </mergeCells>
  <phoneticPr fontId="1" type="noConversion"/>
  <printOptions horizontalCentered="1"/>
  <pageMargins left="0.23622047244094491" right="0.23622047244094491" top="0" bottom="0"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topLeftCell="A16" workbookViewId="0">
      <selection activeCell="B2" sqref="B2:Q107"/>
    </sheetView>
  </sheetViews>
  <sheetFormatPr defaultRowHeight="13.5"/>
  <cols>
    <col min="1" max="1" width="19.125" customWidth="1"/>
    <col min="2" max="2" width="9.125" customWidth="1"/>
    <col min="3" max="3" width="6.875" customWidth="1"/>
    <col min="4" max="4" width="8.125" customWidth="1"/>
    <col min="5" max="5" width="9" customWidth="1"/>
  </cols>
  <sheetData>
    <row r="1" spans="1:17">
      <c r="A1" s="24" t="s">
        <v>127</v>
      </c>
      <c r="B1" s="36" t="s">
        <v>163</v>
      </c>
      <c r="C1" s="36" t="s">
        <v>129</v>
      </c>
      <c r="D1" s="36" t="s">
        <v>130</v>
      </c>
      <c r="E1" s="36" t="s">
        <v>131</v>
      </c>
      <c r="F1" s="24" t="s">
        <v>128</v>
      </c>
      <c r="G1" s="24" t="s">
        <v>129</v>
      </c>
      <c r="H1" s="24" t="s">
        <v>130</v>
      </c>
      <c r="I1" s="24" t="s">
        <v>131</v>
      </c>
      <c r="J1" s="36" t="s">
        <v>163</v>
      </c>
      <c r="K1" s="36" t="s">
        <v>129</v>
      </c>
      <c r="L1" s="36" t="s">
        <v>130</v>
      </c>
      <c r="M1" s="36" t="s">
        <v>131</v>
      </c>
      <c r="N1" s="24" t="s">
        <v>128</v>
      </c>
      <c r="O1" s="24" t="s">
        <v>129</v>
      </c>
      <c r="P1" s="24" t="s">
        <v>130</v>
      </c>
      <c r="Q1" s="24" t="s">
        <v>131</v>
      </c>
    </row>
    <row r="2" spans="1:17" ht="14.25">
      <c r="A2" s="27" t="s">
        <v>0</v>
      </c>
      <c r="B2" s="37">
        <v>14</v>
      </c>
      <c r="C2" s="37">
        <v>9</v>
      </c>
      <c r="D2" s="37">
        <v>5</v>
      </c>
      <c r="E2" s="38">
        <v>0</v>
      </c>
      <c r="F2" s="28">
        <v>26</v>
      </c>
      <c r="G2" s="28">
        <v>13</v>
      </c>
      <c r="H2" s="28">
        <v>12</v>
      </c>
      <c r="I2" s="28">
        <v>1</v>
      </c>
      <c r="J2" s="37">
        <v>61</v>
      </c>
      <c r="K2" s="37">
        <v>27</v>
      </c>
      <c r="L2" s="37">
        <v>34</v>
      </c>
      <c r="M2" s="38">
        <v>0</v>
      </c>
      <c r="N2" s="25">
        <v>22</v>
      </c>
      <c r="O2" s="25">
        <v>8</v>
      </c>
      <c r="P2" s="25">
        <v>13</v>
      </c>
      <c r="Q2" s="25">
        <v>1</v>
      </c>
    </row>
    <row r="3" spans="1:17" ht="14.25">
      <c r="A3" s="27" t="s">
        <v>50</v>
      </c>
      <c r="B3" s="37">
        <v>32</v>
      </c>
      <c r="C3" s="37">
        <v>4</v>
      </c>
      <c r="D3" s="37">
        <v>28</v>
      </c>
      <c r="E3" s="38">
        <v>0</v>
      </c>
      <c r="F3" s="28">
        <v>44</v>
      </c>
      <c r="G3" s="28">
        <v>5</v>
      </c>
      <c r="H3" s="28">
        <v>38</v>
      </c>
      <c r="I3" s="28">
        <v>1</v>
      </c>
      <c r="J3" s="37">
        <v>79</v>
      </c>
      <c r="K3" s="37">
        <v>21</v>
      </c>
      <c r="L3" s="37">
        <v>57</v>
      </c>
      <c r="M3" s="37">
        <v>1</v>
      </c>
      <c r="N3" s="25">
        <v>34</v>
      </c>
      <c r="O3" s="25">
        <v>5</v>
      </c>
      <c r="P3" s="25">
        <v>27</v>
      </c>
      <c r="Q3" s="25">
        <v>2</v>
      </c>
    </row>
    <row r="4" spans="1:17">
      <c r="A4" s="27" t="s">
        <v>7</v>
      </c>
      <c r="B4" s="37">
        <v>42</v>
      </c>
      <c r="C4" s="37">
        <v>20</v>
      </c>
      <c r="D4" s="37">
        <v>20</v>
      </c>
      <c r="E4" s="37">
        <v>2</v>
      </c>
      <c r="F4" s="28">
        <v>103</v>
      </c>
      <c r="G4" s="28">
        <v>48</v>
      </c>
      <c r="H4" s="28">
        <v>49</v>
      </c>
      <c r="I4" s="28">
        <v>6</v>
      </c>
      <c r="J4" s="37">
        <v>112</v>
      </c>
      <c r="K4" s="37">
        <v>67</v>
      </c>
      <c r="L4" s="37">
        <v>44</v>
      </c>
      <c r="M4" s="37">
        <v>1</v>
      </c>
      <c r="N4" s="25">
        <v>81</v>
      </c>
      <c r="O4" s="25">
        <v>45</v>
      </c>
      <c r="P4" s="25">
        <v>31</v>
      </c>
      <c r="Q4" s="25">
        <v>5</v>
      </c>
    </row>
    <row r="5" spans="1:17" ht="14.25">
      <c r="A5" s="27" t="s">
        <v>4</v>
      </c>
      <c r="B5" s="38">
        <v>0</v>
      </c>
      <c r="C5" s="38">
        <v>0</v>
      </c>
      <c r="D5" s="38">
        <v>0</v>
      </c>
      <c r="E5" s="38">
        <v>0</v>
      </c>
      <c r="F5" s="28">
        <v>25</v>
      </c>
      <c r="G5" s="28">
        <v>6</v>
      </c>
      <c r="H5" s="28">
        <v>19</v>
      </c>
      <c r="I5" s="29">
        <v>0</v>
      </c>
      <c r="J5" s="37">
        <v>6</v>
      </c>
      <c r="K5" s="37">
        <v>3</v>
      </c>
      <c r="L5" s="37">
        <v>3</v>
      </c>
      <c r="M5" s="38">
        <v>0</v>
      </c>
      <c r="N5" s="25">
        <v>19</v>
      </c>
      <c r="O5" s="25">
        <v>5</v>
      </c>
      <c r="P5" s="25">
        <v>13</v>
      </c>
      <c r="Q5" s="25">
        <v>1</v>
      </c>
    </row>
    <row r="6" spans="1:17" ht="14.25">
      <c r="A6" s="27" t="s">
        <v>10</v>
      </c>
      <c r="B6" s="38">
        <v>0</v>
      </c>
      <c r="C6" s="38">
        <v>0</v>
      </c>
      <c r="D6" s="38">
        <v>0</v>
      </c>
      <c r="E6" s="38">
        <v>0</v>
      </c>
      <c r="F6" s="28">
        <v>3</v>
      </c>
      <c r="G6" s="29">
        <v>0</v>
      </c>
      <c r="H6" s="28">
        <v>3</v>
      </c>
      <c r="I6" s="29">
        <v>0</v>
      </c>
      <c r="J6" s="37">
        <v>6</v>
      </c>
      <c r="K6" s="37">
        <v>1</v>
      </c>
      <c r="L6" s="37">
        <v>5</v>
      </c>
      <c r="M6" s="38">
        <v>0</v>
      </c>
      <c r="N6" s="25">
        <v>7</v>
      </c>
      <c r="O6" s="25">
        <v>1</v>
      </c>
      <c r="P6" s="25">
        <v>6</v>
      </c>
      <c r="Q6" s="26">
        <v>0</v>
      </c>
    </row>
    <row r="7" spans="1:17" ht="14.25">
      <c r="A7" s="27" t="s">
        <v>13</v>
      </c>
      <c r="B7" s="37">
        <v>27</v>
      </c>
      <c r="C7" s="37">
        <v>1</v>
      </c>
      <c r="D7" s="37">
        <v>11</v>
      </c>
      <c r="E7" s="37">
        <v>15</v>
      </c>
      <c r="F7" s="28">
        <v>12</v>
      </c>
      <c r="G7" s="28">
        <v>1</v>
      </c>
      <c r="H7" s="28">
        <v>6</v>
      </c>
      <c r="I7" s="28">
        <v>5</v>
      </c>
      <c r="J7" s="38">
        <v>0</v>
      </c>
      <c r="K7" s="38">
        <v>0</v>
      </c>
      <c r="L7" s="38">
        <v>0</v>
      </c>
      <c r="M7" s="38">
        <v>0</v>
      </c>
      <c r="N7" s="25">
        <v>12</v>
      </c>
      <c r="O7" s="25">
        <v>1</v>
      </c>
      <c r="P7" s="25">
        <v>10</v>
      </c>
      <c r="Q7" s="25">
        <v>1</v>
      </c>
    </row>
    <row r="8" spans="1:17" ht="14.25">
      <c r="A8" s="27" t="s">
        <v>6</v>
      </c>
      <c r="B8" s="37">
        <v>4</v>
      </c>
      <c r="C8" s="37">
        <v>1</v>
      </c>
      <c r="D8" s="37">
        <v>3</v>
      </c>
      <c r="E8" s="38">
        <v>0</v>
      </c>
      <c r="F8" s="28">
        <v>22</v>
      </c>
      <c r="G8" s="29">
        <v>0</v>
      </c>
      <c r="H8" s="28">
        <v>22</v>
      </c>
      <c r="I8" s="29">
        <v>0</v>
      </c>
      <c r="J8" s="37">
        <v>5</v>
      </c>
      <c r="K8" s="37">
        <v>1</v>
      </c>
      <c r="L8" s="37">
        <v>4</v>
      </c>
      <c r="M8" s="38">
        <v>0</v>
      </c>
      <c r="N8" s="25">
        <v>53</v>
      </c>
      <c r="O8" s="25">
        <v>1</v>
      </c>
      <c r="P8" s="25">
        <v>51</v>
      </c>
      <c r="Q8" s="25">
        <v>1</v>
      </c>
    </row>
    <row r="9" spans="1:17" ht="14.25">
      <c r="A9" s="27" t="s">
        <v>9</v>
      </c>
      <c r="B9" s="37">
        <v>1</v>
      </c>
      <c r="C9" s="38">
        <v>0</v>
      </c>
      <c r="D9" s="37">
        <v>1</v>
      </c>
      <c r="E9" s="38">
        <v>0</v>
      </c>
      <c r="F9" s="28">
        <v>15</v>
      </c>
      <c r="G9" s="28">
        <v>1</v>
      </c>
      <c r="H9" s="28">
        <v>8</v>
      </c>
      <c r="I9" s="28">
        <v>6</v>
      </c>
      <c r="J9" s="37">
        <v>2</v>
      </c>
      <c r="K9" s="38">
        <v>0</v>
      </c>
      <c r="L9" s="37">
        <v>1</v>
      </c>
      <c r="M9" s="37">
        <v>1</v>
      </c>
      <c r="N9" s="25">
        <v>2</v>
      </c>
      <c r="O9" s="25">
        <v>2</v>
      </c>
      <c r="P9" s="26">
        <v>0</v>
      </c>
      <c r="Q9" s="26">
        <v>0</v>
      </c>
    </row>
    <row r="10" spans="1:17" ht="14.25">
      <c r="A10" s="27" t="s">
        <v>8</v>
      </c>
      <c r="B10" s="37">
        <v>26</v>
      </c>
      <c r="C10" s="37">
        <v>15</v>
      </c>
      <c r="D10" s="37">
        <v>10</v>
      </c>
      <c r="E10" s="37">
        <v>1</v>
      </c>
      <c r="F10" s="28">
        <v>30</v>
      </c>
      <c r="G10" s="28">
        <v>12</v>
      </c>
      <c r="H10" s="28">
        <v>18</v>
      </c>
      <c r="I10" s="29">
        <v>0</v>
      </c>
      <c r="J10" s="37">
        <v>80</v>
      </c>
      <c r="K10" s="37">
        <v>34</v>
      </c>
      <c r="L10" s="37">
        <v>45</v>
      </c>
      <c r="M10" s="37">
        <v>1</v>
      </c>
      <c r="N10" s="25">
        <v>17</v>
      </c>
      <c r="O10" s="25">
        <v>11</v>
      </c>
      <c r="P10" s="25">
        <v>6</v>
      </c>
      <c r="Q10" s="26">
        <v>0</v>
      </c>
    </row>
    <row r="11" spans="1:17" ht="14.25">
      <c r="A11" s="27" t="s">
        <v>132</v>
      </c>
      <c r="B11" s="37">
        <v>41</v>
      </c>
      <c r="C11" s="37">
        <v>11</v>
      </c>
      <c r="D11" s="37">
        <v>28</v>
      </c>
      <c r="E11" s="37">
        <v>2</v>
      </c>
      <c r="F11" s="28">
        <v>136</v>
      </c>
      <c r="G11" s="28">
        <v>25</v>
      </c>
      <c r="H11" s="28">
        <v>105</v>
      </c>
      <c r="I11" s="28">
        <v>6</v>
      </c>
      <c r="J11" s="37">
        <v>51</v>
      </c>
      <c r="K11" s="37">
        <v>29</v>
      </c>
      <c r="L11" s="37">
        <v>22</v>
      </c>
      <c r="M11" s="38">
        <v>0</v>
      </c>
      <c r="N11" s="25">
        <v>82</v>
      </c>
      <c r="O11" s="25">
        <v>36</v>
      </c>
      <c r="P11" s="25">
        <v>41</v>
      </c>
      <c r="Q11" s="25">
        <v>5</v>
      </c>
    </row>
    <row r="12" spans="1:17">
      <c r="A12" s="27" t="s">
        <v>133</v>
      </c>
      <c r="B12" s="37">
        <v>93</v>
      </c>
      <c r="C12" s="37">
        <v>54</v>
      </c>
      <c r="D12" s="37">
        <v>37</v>
      </c>
      <c r="E12" s="37">
        <v>2</v>
      </c>
      <c r="F12" s="28">
        <v>176</v>
      </c>
      <c r="G12" s="28">
        <v>86</v>
      </c>
      <c r="H12" s="28">
        <v>68</v>
      </c>
      <c r="I12" s="28">
        <v>22</v>
      </c>
      <c r="J12" s="37">
        <v>101</v>
      </c>
      <c r="K12" s="37">
        <v>62</v>
      </c>
      <c r="L12" s="37">
        <v>32</v>
      </c>
      <c r="M12" s="37">
        <v>7</v>
      </c>
      <c r="N12" s="25">
        <v>90</v>
      </c>
      <c r="O12" s="25">
        <v>42</v>
      </c>
      <c r="P12" s="25">
        <v>43</v>
      </c>
      <c r="Q12" s="25">
        <v>5</v>
      </c>
    </row>
    <row r="13" spans="1:17" ht="14.25">
      <c r="A13" s="27" t="s">
        <v>134</v>
      </c>
      <c r="B13" s="37">
        <v>41</v>
      </c>
      <c r="C13" s="37">
        <v>7</v>
      </c>
      <c r="D13" s="37">
        <v>24</v>
      </c>
      <c r="E13" s="37">
        <v>10</v>
      </c>
      <c r="F13" s="28">
        <v>23</v>
      </c>
      <c r="G13" s="28">
        <v>1</v>
      </c>
      <c r="H13" s="28">
        <v>9</v>
      </c>
      <c r="I13" s="28">
        <v>13</v>
      </c>
      <c r="J13" s="37">
        <v>16</v>
      </c>
      <c r="K13" s="37">
        <v>7</v>
      </c>
      <c r="L13" s="37">
        <v>7</v>
      </c>
      <c r="M13" s="37">
        <v>2</v>
      </c>
      <c r="N13" s="25">
        <v>25</v>
      </c>
      <c r="O13" s="26">
        <v>0</v>
      </c>
      <c r="P13" s="25">
        <v>17</v>
      </c>
      <c r="Q13" s="25">
        <v>8</v>
      </c>
    </row>
    <row r="14" spans="1:17" ht="14.25">
      <c r="A14" s="27" t="s">
        <v>59</v>
      </c>
      <c r="B14" s="37">
        <v>8</v>
      </c>
      <c r="C14" s="37">
        <v>1</v>
      </c>
      <c r="D14" s="37">
        <v>7</v>
      </c>
      <c r="E14" s="38">
        <v>0</v>
      </c>
      <c r="F14" s="28">
        <v>47</v>
      </c>
      <c r="G14" s="29">
        <v>0</v>
      </c>
      <c r="H14" s="28">
        <v>45</v>
      </c>
      <c r="I14" s="28">
        <v>2</v>
      </c>
      <c r="J14" s="37">
        <v>84</v>
      </c>
      <c r="K14" s="37">
        <v>6</v>
      </c>
      <c r="L14" s="37">
        <v>77</v>
      </c>
      <c r="M14" s="37">
        <v>1</v>
      </c>
      <c r="N14" s="25">
        <v>15</v>
      </c>
      <c r="O14" s="25">
        <v>2</v>
      </c>
      <c r="P14" s="25">
        <v>13</v>
      </c>
      <c r="Q14" s="26">
        <v>0</v>
      </c>
    </row>
    <row r="15" spans="1:17" ht="14.25">
      <c r="A15" s="27" t="s">
        <v>1</v>
      </c>
      <c r="B15" s="37">
        <v>23</v>
      </c>
      <c r="C15" s="37">
        <v>3</v>
      </c>
      <c r="D15" s="37">
        <v>20</v>
      </c>
      <c r="E15" s="38">
        <v>0</v>
      </c>
      <c r="F15" s="28">
        <v>16</v>
      </c>
      <c r="G15" s="28">
        <v>3</v>
      </c>
      <c r="H15" s="28">
        <v>9</v>
      </c>
      <c r="I15" s="28">
        <v>4</v>
      </c>
      <c r="J15" s="37">
        <v>19</v>
      </c>
      <c r="K15" s="37">
        <v>4</v>
      </c>
      <c r="L15" s="37">
        <v>15</v>
      </c>
      <c r="M15" s="38">
        <v>0</v>
      </c>
      <c r="N15" s="25">
        <v>10</v>
      </c>
      <c r="O15" s="25">
        <v>3</v>
      </c>
      <c r="P15" s="25">
        <v>7</v>
      </c>
      <c r="Q15" s="26">
        <v>0</v>
      </c>
    </row>
    <row r="16" spans="1:17">
      <c r="A16" s="27" t="s">
        <v>135</v>
      </c>
      <c r="B16" s="37">
        <v>36</v>
      </c>
      <c r="C16" s="37">
        <v>22</v>
      </c>
      <c r="D16" s="37">
        <v>9</v>
      </c>
      <c r="E16" s="37">
        <v>5</v>
      </c>
      <c r="F16" s="28">
        <v>34</v>
      </c>
      <c r="G16" s="28">
        <v>10</v>
      </c>
      <c r="H16" s="28">
        <v>22</v>
      </c>
      <c r="I16" s="28">
        <v>2</v>
      </c>
      <c r="J16" s="37">
        <v>39</v>
      </c>
      <c r="K16" s="37">
        <v>22</v>
      </c>
      <c r="L16" s="37">
        <v>16</v>
      </c>
      <c r="M16" s="37">
        <v>1</v>
      </c>
      <c r="N16" s="25">
        <v>46</v>
      </c>
      <c r="O16" s="25">
        <v>25</v>
      </c>
      <c r="P16" s="25">
        <v>20</v>
      </c>
      <c r="Q16" s="25">
        <v>1</v>
      </c>
    </row>
    <row r="17" spans="1:17">
      <c r="A17" s="27" t="s">
        <v>136</v>
      </c>
      <c r="B17" s="37">
        <v>85</v>
      </c>
      <c r="C17" s="37">
        <v>9</v>
      </c>
      <c r="D17" s="37">
        <v>74</v>
      </c>
      <c r="E17" s="37">
        <v>2</v>
      </c>
      <c r="F17" s="28">
        <v>107</v>
      </c>
      <c r="G17" s="28">
        <v>15</v>
      </c>
      <c r="H17" s="28">
        <v>88</v>
      </c>
      <c r="I17" s="28">
        <v>4</v>
      </c>
      <c r="J17" s="37">
        <v>48</v>
      </c>
      <c r="K17" s="37">
        <v>13</v>
      </c>
      <c r="L17" s="37">
        <v>34</v>
      </c>
      <c r="M17" s="37">
        <v>1</v>
      </c>
      <c r="N17" s="25">
        <v>93</v>
      </c>
      <c r="O17" s="25">
        <v>4</v>
      </c>
      <c r="P17" s="25">
        <v>81</v>
      </c>
      <c r="Q17" s="25">
        <v>8</v>
      </c>
    </row>
    <row r="18" spans="1:17" ht="14.25">
      <c r="A18" s="27" t="s">
        <v>2</v>
      </c>
      <c r="B18" s="37">
        <v>26</v>
      </c>
      <c r="C18" s="37">
        <v>1</v>
      </c>
      <c r="D18" s="37">
        <v>25</v>
      </c>
      <c r="E18" s="38">
        <v>0</v>
      </c>
      <c r="F18" s="28">
        <v>5</v>
      </c>
      <c r="G18" s="28">
        <v>1</v>
      </c>
      <c r="H18" s="28">
        <v>4</v>
      </c>
      <c r="I18" s="29">
        <v>0</v>
      </c>
      <c r="J18" s="37">
        <v>45</v>
      </c>
      <c r="K18" s="37">
        <v>1</v>
      </c>
      <c r="L18" s="37">
        <v>42</v>
      </c>
      <c r="M18" s="37">
        <v>2</v>
      </c>
      <c r="N18" s="25">
        <v>36</v>
      </c>
      <c r="O18" s="25">
        <v>1</v>
      </c>
      <c r="P18" s="25">
        <v>34</v>
      </c>
      <c r="Q18" s="25">
        <v>1</v>
      </c>
    </row>
    <row r="19" spans="1:17" ht="14.25">
      <c r="A19" s="27" t="s">
        <v>11</v>
      </c>
      <c r="B19" s="37">
        <v>6</v>
      </c>
      <c r="C19" s="37">
        <v>1</v>
      </c>
      <c r="D19" s="37">
        <v>2</v>
      </c>
      <c r="E19" s="37">
        <v>3</v>
      </c>
      <c r="F19" s="28">
        <v>13</v>
      </c>
      <c r="G19" s="28">
        <v>2</v>
      </c>
      <c r="H19" s="28">
        <v>11</v>
      </c>
      <c r="I19" s="29">
        <v>0</v>
      </c>
      <c r="J19" s="37">
        <v>6</v>
      </c>
      <c r="K19" s="37">
        <v>2</v>
      </c>
      <c r="L19" s="37">
        <v>4</v>
      </c>
      <c r="M19" s="38">
        <v>0</v>
      </c>
      <c r="N19" s="25">
        <v>7</v>
      </c>
      <c r="O19" s="25">
        <v>3</v>
      </c>
      <c r="P19" s="25">
        <v>4</v>
      </c>
      <c r="Q19" s="26">
        <v>0</v>
      </c>
    </row>
    <row r="20" spans="1:17" ht="14.25">
      <c r="A20" s="27" t="s">
        <v>137</v>
      </c>
      <c r="B20" s="37">
        <v>3</v>
      </c>
      <c r="C20" s="37">
        <v>3</v>
      </c>
      <c r="D20" s="38">
        <v>0</v>
      </c>
      <c r="E20" s="38">
        <v>0</v>
      </c>
      <c r="F20" s="28">
        <v>41</v>
      </c>
      <c r="G20" s="28">
        <v>5</v>
      </c>
      <c r="H20" s="28">
        <v>27</v>
      </c>
      <c r="I20" s="28">
        <v>9</v>
      </c>
      <c r="J20" s="37">
        <v>25</v>
      </c>
      <c r="K20" s="37">
        <v>8</v>
      </c>
      <c r="L20" s="37">
        <v>14</v>
      </c>
      <c r="M20" s="37">
        <v>3</v>
      </c>
      <c r="N20" s="25">
        <v>17</v>
      </c>
      <c r="O20" s="26">
        <v>0</v>
      </c>
      <c r="P20" s="25">
        <v>16</v>
      </c>
      <c r="Q20" s="25">
        <v>1</v>
      </c>
    </row>
    <row r="21" spans="1:17">
      <c r="A21" s="27" t="s">
        <v>138</v>
      </c>
      <c r="B21" s="37">
        <v>27</v>
      </c>
      <c r="C21" s="37">
        <v>9</v>
      </c>
      <c r="D21" s="37">
        <v>14</v>
      </c>
      <c r="E21" s="37">
        <v>4</v>
      </c>
      <c r="F21" s="28">
        <v>31</v>
      </c>
      <c r="G21" s="28">
        <v>24</v>
      </c>
      <c r="H21" s="28">
        <v>6</v>
      </c>
      <c r="I21" s="28">
        <v>1</v>
      </c>
      <c r="J21" s="37">
        <v>49</v>
      </c>
      <c r="K21" s="37">
        <v>21</v>
      </c>
      <c r="L21" s="37">
        <v>26</v>
      </c>
      <c r="M21" s="37">
        <v>2</v>
      </c>
      <c r="N21" s="25">
        <v>50</v>
      </c>
      <c r="O21" s="25">
        <v>16</v>
      </c>
      <c r="P21" s="25">
        <v>22</v>
      </c>
      <c r="Q21" s="25">
        <v>12</v>
      </c>
    </row>
    <row r="22" spans="1:17" ht="14.25">
      <c r="A22" s="27" t="s">
        <v>21</v>
      </c>
      <c r="B22" s="37">
        <v>3</v>
      </c>
      <c r="C22" s="38">
        <v>0</v>
      </c>
      <c r="D22" s="37">
        <v>3</v>
      </c>
      <c r="E22" s="38">
        <v>0</v>
      </c>
      <c r="F22" s="28">
        <v>8</v>
      </c>
      <c r="G22" s="28">
        <v>1</v>
      </c>
      <c r="H22" s="28">
        <v>5</v>
      </c>
      <c r="I22" s="28">
        <v>2</v>
      </c>
      <c r="J22" s="37">
        <v>25</v>
      </c>
      <c r="K22" s="37">
        <v>1</v>
      </c>
      <c r="L22" s="37">
        <v>24</v>
      </c>
      <c r="M22" s="38">
        <v>0</v>
      </c>
      <c r="N22" s="25">
        <v>13</v>
      </c>
      <c r="O22" s="25">
        <v>3</v>
      </c>
      <c r="P22" s="25">
        <v>10</v>
      </c>
      <c r="Q22" s="26">
        <v>0</v>
      </c>
    </row>
    <row r="23" spans="1:17" ht="14.25">
      <c r="A23" s="27" t="s">
        <v>139</v>
      </c>
      <c r="B23" s="37">
        <v>44</v>
      </c>
      <c r="C23" s="37">
        <v>26</v>
      </c>
      <c r="D23" s="37">
        <v>18</v>
      </c>
      <c r="E23" s="38">
        <v>0</v>
      </c>
      <c r="F23" s="28">
        <v>58</v>
      </c>
      <c r="G23" s="28">
        <v>30</v>
      </c>
      <c r="H23" s="28">
        <v>27</v>
      </c>
      <c r="I23" s="28">
        <v>1</v>
      </c>
      <c r="J23" s="37">
        <v>103</v>
      </c>
      <c r="K23" s="37">
        <v>56</v>
      </c>
      <c r="L23" s="37">
        <v>41</v>
      </c>
      <c r="M23" s="37">
        <v>6</v>
      </c>
      <c r="N23" s="25">
        <v>46</v>
      </c>
      <c r="O23" s="25">
        <v>16</v>
      </c>
      <c r="P23" s="25">
        <v>27</v>
      </c>
      <c r="Q23" s="25">
        <v>3</v>
      </c>
    </row>
    <row r="24" spans="1:17">
      <c r="A24" s="27" t="s">
        <v>140</v>
      </c>
      <c r="B24" s="37">
        <v>47</v>
      </c>
      <c r="C24" s="37">
        <v>17</v>
      </c>
      <c r="D24" s="37">
        <v>28</v>
      </c>
      <c r="E24" s="37">
        <v>2</v>
      </c>
      <c r="F24" s="28">
        <v>26</v>
      </c>
      <c r="G24" s="28">
        <v>5</v>
      </c>
      <c r="H24" s="28">
        <v>18</v>
      </c>
      <c r="I24" s="28">
        <v>3</v>
      </c>
      <c r="J24" s="37">
        <v>38</v>
      </c>
      <c r="K24" s="37">
        <v>8</v>
      </c>
      <c r="L24" s="37">
        <v>29</v>
      </c>
      <c r="M24" s="37">
        <v>1</v>
      </c>
      <c r="N24" s="25">
        <v>52</v>
      </c>
      <c r="O24" s="25">
        <v>10</v>
      </c>
      <c r="P24" s="25">
        <v>37</v>
      </c>
      <c r="Q24" s="25">
        <v>5</v>
      </c>
    </row>
    <row r="25" spans="1:17" ht="14.25">
      <c r="A25" s="27" t="s">
        <v>141</v>
      </c>
      <c r="B25" s="37">
        <v>12</v>
      </c>
      <c r="C25" s="37">
        <v>4</v>
      </c>
      <c r="D25" s="37">
        <v>8</v>
      </c>
      <c r="E25" s="38">
        <v>0</v>
      </c>
      <c r="F25" s="28">
        <v>15</v>
      </c>
      <c r="G25" s="28">
        <v>2</v>
      </c>
      <c r="H25" s="28">
        <v>13</v>
      </c>
      <c r="I25" s="29">
        <v>0</v>
      </c>
      <c r="J25" s="37">
        <v>12</v>
      </c>
      <c r="K25" s="37">
        <v>5</v>
      </c>
      <c r="L25" s="37">
        <v>7</v>
      </c>
      <c r="M25" s="38">
        <v>0</v>
      </c>
      <c r="N25" s="25">
        <v>9</v>
      </c>
      <c r="O25" s="25">
        <v>3</v>
      </c>
      <c r="P25" s="25">
        <v>5</v>
      </c>
      <c r="Q25" s="25">
        <v>1</v>
      </c>
    </row>
    <row r="26" spans="1:17" ht="14.25">
      <c r="A26" s="27" t="s">
        <v>142</v>
      </c>
      <c r="B26" s="37">
        <v>36</v>
      </c>
      <c r="C26" s="37">
        <v>17</v>
      </c>
      <c r="D26" s="37">
        <v>16</v>
      </c>
      <c r="E26" s="37">
        <v>3</v>
      </c>
      <c r="F26" s="28">
        <v>51</v>
      </c>
      <c r="G26" s="28">
        <v>5</v>
      </c>
      <c r="H26" s="28">
        <v>30</v>
      </c>
      <c r="I26" s="28">
        <v>16</v>
      </c>
      <c r="J26" s="37">
        <v>35</v>
      </c>
      <c r="K26" s="37">
        <v>9</v>
      </c>
      <c r="L26" s="37">
        <v>24</v>
      </c>
      <c r="M26" s="37">
        <v>2</v>
      </c>
      <c r="N26" s="25">
        <v>15</v>
      </c>
      <c r="O26" s="25">
        <v>9</v>
      </c>
      <c r="P26" s="25">
        <v>6</v>
      </c>
      <c r="Q26" s="26">
        <v>0</v>
      </c>
    </row>
    <row r="27" spans="1:17" ht="14.25">
      <c r="A27" s="27" t="s">
        <v>143</v>
      </c>
      <c r="B27" s="37">
        <v>33</v>
      </c>
      <c r="C27" s="37">
        <v>6</v>
      </c>
      <c r="D27" s="37">
        <v>21</v>
      </c>
      <c r="E27" s="37">
        <v>6</v>
      </c>
      <c r="F27" s="28">
        <v>34</v>
      </c>
      <c r="G27" s="28">
        <v>1</v>
      </c>
      <c r="H27" s="28">
        <v>32</v>
      </c>
      <c r="I27" s="28">
        <v>1</v>
      </c>
      <c r="J27" s="37">
        <v>39</v>
      </c>
      <c r="K27" s="37">
        <v>12</v>
      </c>
      <c r="L27" s="37">
        <v>27</v>
      </c>
      <c r="M27" s="38">
        <v>0</v>
      </c>
      <c r="N27" s="25">
        <v>18</v>
      </c>
      <c r="O27" s="25">
        <v>8</v>
      </c>
      <c r="P27" s="25">
        <v>8</v>
      </c>
      <c r="Q27" s="25">
        <v>2</v>
      </c>
    </row>
    <row r="28" spans="1:17" ht="14.25">
      <c r="A28" s="27" t="s">
        <v>51</v>
      </c>
      <c r="B28" s="38">
        <v>0</v>
      </c>
      <c r="C28" s="38">
        <v>0</v>
      </c>
      <c r="D28" s="38">
        <v>0</v>
      </c>
      <c r="E28" s="38">
        <v>0</v>
      </c>
      <c r="F28" s="29">
        <v>0</v>
      </c>
      <c r="G28" s="29">
        <v>0</v>
      </c>
      <c r="H28" s="29">
        <v>0</v>
      </c>
      <c r="I28" s="29">
        <v>0</v>
      </c>
      <c r="J28" s="37">
        <v>1</v>
      </c>
      <c r="K28" s="38">
        <v>0</v>
      </c>
      <c r="L28" s="37">
        <v>1</v>
      </c>
      <c r="M28" s="38">
        <v>0</v>
      </c>
      <c r="N28" s="25">
        <v>5</v>
      </c>
      <c r="O28" s="25">
        <v>5</v>
      </c>
      <c r="P28" s="26">
        <v>0</v>
      </c>
      <c r="Q28" s="26">
        <v>0</v>
      </c>
    </row>
    <row r="29" spans="1:17" ht="14.25">
      <c r="A29" s="27" t="s">
        <v>49</v>
      </c>
      <c r="B29" s="38">
        <v>0</v>
      </c>
      <c r="C29" s="38">
        <v>0</v>
      </c>
      <c r="D29" s="38">
        <v>0</v>
      </c>
      <c r="E29" s="38">
        <v>0</v>
      </c>
      <c r="F29" s="29">
        <v>0</v>
      </c>
      <c r="G29" s="29">
        <v>0</v>
      </c>
      <c r="H29" s="29">
        <v>0</v>
      </c>
      <c r="I29" s="29">
        <v>0</v>
      </c>
      <c r="J29" s="38">
        <v>0</v>
      </c>
      <c r="K29" s="38">
        <v>0</v>
      </c>
      <c r="L29" s="38">
        <v>0</v>
      </c>
      <c r="M29" s="38">
        <v>0</v>
      </c>
      <c r="N29" s="26">
        <v>0</v>
      </c>
      <c r="O29" s="26">
        <v>0</v>
      </c>
      <c r="P29" s="26">
        <v>0</v>
      </c>
      <c r="Q29" s="26">
        <v>0</v>
      </c>
    </row>
    <row r="30" spans="1:17" ht="14.25">
      <c r="A30" s="27" t="s">
        <v>144</v>
      </c>
      <c r="B30" s="37">
        <v>10</v>
      </c>
      <c r="C30" s="37">
        <v>8</v>
      </c>
      <c r="D30" s="37">
        <v>1</v>
      </c>
      <c r="E30" s="37">
        <v>1</v>
      </c>
      <c r="F30" s="28">
        <v>7</v>
      </c>
      <c r="G30" s="28">
        <v>2</v>
      </c>
      <c r="H30" s="28">
        <v>4</v>
      </c>
      <c r="I30" s="28">
        <v>1</v>
      </c>
      <c r="J30" s="37">
        <v>7</v>
      </c>
      <c r="K30" s="37">
        <v>3</v>
      </c>
      <c r="L30" s="37">
        <v>2</v>
      </c>
      <c r="M30" s="37">
        <v>2</v>
      </c>
      <c r="N30" s="25">
        <v>2</v>
      </c>
      <c r="O30" s="26">
        <v>0</v>
      </c>
      <c r="P30" s="25">
        <v>2</v>
      </c>
      <c r="Q30" s="26">
        <v>0</v>
      </c>
    </row>
    <row r="31" spans="1:17" ht="14.25">
      <c r="A31" s="27" t="s">
        <v>55</v>
      </c>
      <c r="B31" s="38">
        <v>0</v>
      </c>
      <c r="C31" s="38">
        <v>0</v>
      </c>
      <c r="D31" s="38">
        <v>0</v>
      </c>
      <c r="E31" s="38">
        <v>0</v>
      </c>
      <c r="F31" s="28">
        <v>1</v>
      </c>
      <c r="G31" s="29">
        <v>0</v>
      </c>
      <c r="H31" s="28">
        <v>1</v>
      </c>
      <c r="I31" s="29">
        <v>0</v>
      </c>
      <c r="J31" s="38">
        <v>0</v>
      </c>
      <c r="K31" s="38">
        <v>0</v>
      </c>
      <c r="L31" s="38">
        <v>0</v>
      </c>
      <c r="M31" s="38">
        <v>0</v>
      </c>
      <c r="N31" s="25">
        <v>2</v>
      </c>
      <c r="O31" s="26">
        <v>0</v>
      </c>
      <c r="P31" s="25">
        <v>2</v>
      </c>
      <c r="Q31" s="26">
        <v>0</v>
      </c>
    </row>
    <row r="32" spans="1:17" ht="14.25">
      <c r="A32" s="27" t="s">
        <v>145</v>
      </c>
      <c r="B32" s="37">
        <v>81</v>
      </c>
      <c r="C32" s="37">
        <v>45</v>
      </c>
      <c r="D32" s="37">
        <v>36</v>
      </c>
      <c r="E32" s="38">
        <v>0</v>
      </c>
      <c r="F32" s="28">
        <v>58</v>
      </c>
      <c r="G32" s="28">
        <v>5</v>
      </c>
      <c r="H32" s="28">
        <v>49</v>
      </c>
      <c r="I32" s="28">
        <v>4</v>
      </c>
      <c r="J32" s="37">
        <v>58</v>
      </c>
      <c r="K32" s="37">
        <v>28</v>
      </c>
      <c r="L32" s="37">
        <v>30</v>
      </c>
      <c r="M32" s="38">
        <v>0</v>
      </c>
      <c r="N32" s="25">
        <v>29</v>
      </c>
      <c r="O32" s="25">
        <v>1</v>
      </c>
      <c r="P32" s="25">
        <v>28</v>
      </c>
      <c r="Q32" s="26">
        <v>0</v>
      </c>
    </row>
    <row r="33" spans="1:17" ht="14.25">
      <c r="A33" s="27" t="s">
        <v>146</v>
      </c>
      <c r="B33" s="38">
        <v>0</v>
      </c>
      <c r="C33" s="38">
        <v>0</v>
      </c>
      <c r="D33" s="38">
        <v>0</v>
      </c>
      <c r="E33" s="38">
        <v>0</v>
      </c>
      <c r="F33" s="28">
        <v>4</v>
      </c>
      <c r="G33" s="28">
        <v>3</v>
      </c>
      <c r="H33" s="28">
        <v>1</v>
      </c>
      <c r="I33" s="29">
        <v>0</v>
      </c>
      <c r="J33" s="38">
        <v>0</v>
      </c>
      <c r="K33" s="38">
        <v>0</v>
      </c>
      <c r="L33" s="38">
        <v>0</v>
      </c>
      <c r="M33" s="38">
        <v>0</v>
      </c>
      <c r="N33" s="26">
        <v>0</v>
      </c>
      <c r="O33" s="26">
        <v>0</v>
      </c>
      <c r="P33" s="26">
        <v>0</v>
      </c>
      <c r="Q33" s="26">
        <v>0</v>
      </c>
    </row>
    <row r="34" spans="1:17" ht="14.25">
      <c r="A34" s="27" t="s">
        <v>147</v>
      </c>
      <c r="B34" s="38">
        <v>0</v>
      </c>
      <c r="C34" s="38">
        <v>0</v>
      </c>
      <c r="D34" s="38">
        <v>0</v>
      </c>
      <c r="E34" s="38">
        <v>0</v>
      </c>
      <c r="F34" s="28">
        <v>106</v>
      </c>
      <c r="G34" s="28">
        <v>2</v>
      </c>
      <c r="H34" s="28">
        <v>104</v>
      </c>
      <c r="I34" s="29">
        <v>0</v>
      </c>
      <c r="J34" s="37">
        <v>84</v>
      </c>
      <c r="K34" s="37">
        <v>14</v>
      </c>
      <c r="L34" s="37">
        <v>68</v>
      </c>
      <c r="M34" s="37">
        <v>2</v>
      </c>
      <c r="N34" s="25">
        <v>139</v>
      </c>
      <c r="O34" s="26">
        <v>0</v>
      </c>
      <c r="P34" s="25">
        <v>137</v>
      </c>
      <c r="Q34" s="25">
        <v>2</v>
      </c>
    </row>
    <row r="35" spans="1:17" ht="14.25">
      <c r="A35" s="27" t="s">
        <v>70</v>
      </c>
      <c r="B35" s="37">
        <v>18</v>
      </c>
      <c r="C35" s="37">
        <v>14</v>
      </c>
      <c r="D35" s="37">
        <v>4</v>
      </c>
      <c r="E35" s="38">
        <v>0</v>
      </c>
      <c r="F35" s="28">
        <v>15</v>
      </c>
      <c r="G35" s="28">
        <v>8</v>
      </c>
      <c r="H35" s="28">
        <v>7</v>
      </c>
      <c r="I35" s="29">
        <v>0</v>
      </c>
      <c r="J35" s="37">
        <v>2</v>
      </c>
      <c r="K35" s="37">
        <v>2</v>
      </c>
      <c r="L35" s="38">
        <v>0</v>
      </c>
      <c r="M35" s="38">
        <v>0</v>
      </c>
      <c r="N35" s="25">
        <v>12</v>
      </c>
      <c r="O35" s="25">
        <v>5</v>
      </c>
      <c r="P35" s="25">
        <v>6</v>
      </c>
      <c r="Q35" s="25">
        <v>1</v>
      </c>
    </row>
    <row r="36" spans="1:17" ht="14.25">
      <c r="A36" s="27" t="s">
        <v>148</v>
      </c>
      <c r="B36" s="37">
        <v>6</v>
      </c>
      <c r="C36" s="38">
        <v>0</v>
      </c>
      <c r="D36" s="37">
        <v>6</v>
      </c>
      <c r="E36" s="38">
        <v>0</v>
      </c>
      <c r="F36" s="28">
        <v>30</v>
      </c>
      <c r="G36" s="28">
        <v>4</v>
      </c>
      <c r="H36" s="28">
        <v>24</v>
      </c>
      <c r="I36" s="28">
        <v>2</v>
      </c>
      <c r="J36" s="37">
        <v>39</v>
      </c>
      <c r="K36" s="37">
        <v>26</v>
      </c>
      <c r="L36" s="37">
        <v>13</v>
      </c>
      <c r="M36" s="38">
        <v>0</v>
      </c>
      <c r="N36" s="25">
        <v>8</v>
      </c>
      <c r="O36" s="26">
        <v>0</v>
      </c>
      <c r="P36" s="25">
        <v>7</v>
      </c>
      <c r="Q36" s="25">
        <v>1</v>
      </c>
    </row>
    <row r="37" spans="1:17" ht="14.25">
      <c r="A37" s="27" t="s">
        <v>149</v>
      </c>
      <c r="B37" s="37">
        <v>40</v>
      </c>
      <c r="C37" s="37">
        <v>6</v>
      </c>
      <c r="D37" s="37">
        <v>32</v>
      </c>
      <c r="E37" s="37">
        <v>2</v>
      </c>
      <c r="F37" s="28">
        <v>5</v>
      </c>
      <c r="G37" s="29">
        <v>0</v>
      </c>
      <c r="H37" s="28">
        <v>4</v>
      </c>
      <c r="I37" s="28">
        <v>1</v>
      </c>
      <c r="J37" s="37">
        <v>3</v>
      </c>
      <c r="K37" s="38">
        <v>0</v>
      </c>
      <c r="L37" s="37">
        <v>3</v>
      </c>
      <c r="M37" s="38">
        <v>0</v>
      </c>
      <c r="N37" s="25">
        <v>13</v>
      </c>
      <c r="O37" s="26">
        <v>0</v>
      </c>
      <c r="P37" s="25">
        <v>11</v>
      </c>
      <c r="Q37" s="25">
        <v>2</v>
      </c>
    </row>
    <row r="38" spans="1:17" ht="14.25">
      <c r="A38" s="27" t="s">
        <v>84</v>
      </c>
      <c r="B38" s="37">
        <v>7</v>
      </c>
      <c r="C38" s="37">
        <v>6</v>
      </c>
      <c r="D38" s="37">
        <v>1</v>
      </c>
      <c r="E38" s="38">
        <v>0</v>
      </c>
      <c r="F38" s="28">
        <v>6</v>
      </c>
      <c r="G38" s="28">
        <v>1</v>
      </c>
      <c r="H38" s="28">
        <v>5</v>
      </c>
      <c r="I38" s="29">
        <v>0</v>
      </c>
      <c r="J38" s="37">
        <v>2</v>
      </c>
      <c r="K38" s="37">
        <v>1</v>
      </c>
      <c r="L38" s="37">
        <v>1</v>
      </c>
      <c r="M38" s="38">
        <v>0</v>
      </c>
      <c r="N38" s="26">
        <v>0</v>
      </c>
      <c r="O38" s="26">
        <v>0</v>
      </c>
      <c r="P38" s="26">
        <v>0</v>
      </c>
      <c r="Q38" s="26">
        <v>0</v>
      </c>
    </row>
    <row r="39" spans="1:17" ht="14.25">
      <c r="A39" s="27" t="s">
        <v>85</v>
      </c>
      <c r="B39" s="37">
        <v>18</v>
      </c>
      <c r="C39" s="37">
        <v>9</v>
      </c>
      <c r="D39" s="37">
        <v>9</v>
      </c>
      <c r="E39" s="38">
        <v>0</v>
      </c>
      <c r="F39" s="28">
        <v>14</v>
      </c>
      <c r="G39" s="28">
        <v>3</v>
      </c>
      <c r="H39" s="28">
        <v>9</v>
      </c>
      <c r="I39" s="28">
        <v>2</v>
      </c>
      <c r="J39" s="37">
        <v>100</v>
      </c>
      <c r="K39" s="37">
        <v>19</v>
      </c>
      <c r="L39" s="37">
        <v>81</v>
      </c>
      <c r="M39" s="38">
        <v>0</v>
      </c>
      <c r="N39" s="25">
        <v>57</v>
      </c>
      <c r="O39" s="26">
        <v>0</v>
      </c>
      <c r="P39" s="25">
        <v>47</v>
      </c>
      <c r="Q39" s="25">
        <v>10</v>
      </c>
    </row>
    <row r="40" spans="1:17" ht="14.25">
      <c r="A40" s="27" t="s">
        <v>86</v>
      </c>
      <c r="B40" s="37">
        <v>16</v>
      </c>
      <c r="C40" s="37">
        <v>5</v>
      </c>
      <c r="D40" s="37">
        <v>11</v>
      </c>
      <c r="E40" s="38">
        <v>0</v>
      </c>
      <c r="F40" s="28">
        <v>4</v>
      </c>
      <c r="G40" s="29">
        <v>0</v>
      </c>
      <c r="H40" s="28">
        <v>4</v>
      </c>
      <c r="I40" s="29">
        <v>0</v>
      </c>
      <c r="J40" s="38">
        <v>0</v>
      </c>
      <c r="K40" s="38">
        <v>0</v>
      </c>
      <c r="L40" s="38">
        <v>0</v>
      </c>
      <c r="M40" s="38">
        <v>0</v>
      </c>
      <c r="N40" s="26">
        <v>0</v>
      </c>
      <c r="O40" s="26">
        <v>0</v>
      </c>
      <c r="P40" s="26">
        <v>0</v>
      </c>
      <c r="Q40" s="26">
        <v>0</v>
      </c>
    </row>
    <row r="41" spans="1:17" ht="14.25">
      <c r="A41" s="27" t="s">
        <v>90</v>
      </c>
      <c r="B41" s="37">
        <v>13</v>
      </c>
      <c r="C41" s="37">
        <v>8</v>
      </c>
      <c r="D41" s="37">
        <v>4</v>
      </c>
      <c r="E41" s="37">
        <v>1</v>
      </c>
      <c r="F41" s="28">
        <v>29</v>
      </c>
      <c r="G41" s="29">
        <v>0</v>
      </c>
      <c r="H41" s="28">
        <v>13</v>
      </c>
      <c r="I41" s="28">
        <v>16</v>
      </c>
      <c r="J41" s="37">
        <v>21</v>
      </c>
      <c r="K41" s="37">
        <v>9</v>
      </c>
      <c r="L41" s="37">
        <v>11</v>
      </c>
      <c r="M41" s="37">
        <v>1</v>
      </c>
      <c r="N41" s="25">
        <v>9</v>
      </c>
      <c r="O41" s="26">
        <v>0</v>
      </c>
      <c r="P41" s="25">
        <v>9</v>
      </c>
      <c r="Q41" s="26">
        <v>0</v>
      </c>
    </row>
    <row r="42" spans="1:17" ht="14.25">
      <c r="A42" s="27" t="s">
        <v>91</v>
      </c>
      <c r="B42" s="37">
        <v>24</v>
      </c>
      <c r="C42" s="37">
        <v>15</v>
      </c>
      <c r="D42" s="37">
        <v>7</v>
      </c>
      <c r="E42" s="37">
        <v>2</v>
      </c>
      <c r="F42" s="28">
        <v>4</v>
      </c>
      <c r="G42" s="29">
        <v>0</v>
      </c>
      <c r="H42" s="28">
        <v>4</v>
      </c>
      <c r="I42" s="29">
        <v>0</v>
      </c>
      <c r="J42" s="37">
        <v>12</v>
      </c>
      <c r="K42" s="37">
        <v>5</v>
      </c>
      <c r="L42" s="37">
        <v>7</v>
      </c>
      <c r="M42" s="38">
        <v>0</v>
      </c>
      <c r="N42" s="25">
        <v>2</v>
      </c>
      <c r="O42" s="25">
        <v>2</v>
      </c>
      <c r="P42" s="26">
        <v>0</v>
      </c>
      <c r="Q42" s="26">
        <v>0</v>
      </c>
    </row>
    <row r="43" spans="1:17" ht="14.25">
      <c r="A43" s="27" t="s">
        <v>92</v>
      </c>
      <c r="B43" s="38">
        <v>0</v>
      </c>
      <c r="C43" s="38">
        <v>0</v>
      </c>
      <c r="D43" s="38">
        <v>0</v>
      </c>
      <c r="E43" s="38">
        <v>0</v>
      </c>
      <c r="F43" s="28">
        <v>7</v>
      </c>
      <c r="G43" s="29">
        <v>0</v>
      </c>
      <c r="H43" s="28">
        <v>7</v>
      </c>
      <c r="I43" s="29">
        <v>0</v>
      </c>
      <c r="J43" s="37">
        <v>9</v>
      </c>
      <c r="K43" s="37">
        <v>6</v>
      </c>
      <c r="L43" s="37">
        <v>3</v>
      </c>
      <c r="M43" s="38">
        <v>0</v>
      </c>
      <c r="N43" s="25">
        <v>14</v>
      </c>
      <c r="O43" s="26">
        <v>0</v>
      </c>
      <c r="P43" s="25">
        <v>11</v>
      </c>
      <c r="Q43" s="25">
        <v>3</v>
      </c>
    </row>
    <row r="44" spans="1:17" ht="14.25">
      <c r="A44" s="27" t="s">
        <v>93</v>
      </c>
      <c r="B44" s="37">
        <v>3</v>
      </c>
      <c r="C44" s="37">
        <v>1</v>
      </c>
      <c r="D44" s="37">
        <v>2</v>
      </c>
      <c r="E44" s="38">
        <v>0</v>
      </c>
      <c r="F44" s="28">
        <v>8</v>
      </c>
      <c r="G44" s="28">
        <v>1</v>
      </c>
      <c r="H44" s="28">
        <v>7</v>
      </c>
      <c r="I44" s="29">
        <v>0</v>
      </c>
      <c r="J44" s="37">
        <v>11</v>
      </c>
      <c r="K44" s="37">
        <v>8</v>
      </c>
      <c r="L44" s="37">
        <v>3</v>
      </c>
      <c r="M44" s="38">
        <v>0</v>
      </c>
      <c r="N44" s="26">
        <v>0</v>
      </c>
      <c r="O44" s="26">
        <v>0</v>
      </c>
      <c r="P44" s="26">
        <v>0</v>
      </c>
      <c r="Q44" s="26">
        <v>0</v>
      </c>
    </row>
    <row r="45" spans="1:17" ht="14.25">
      <c r="A45" s="27" t="s">
        <v>94</v>
      </c>
      <c r="B45" s="37">
        <v>35</v>
      </c>
      <c r="C45" s="37">
        <v>23</v>
      </c>
      <c r="D45" s="37">
        <v>12</v>
      </c>
      <c r="E45" s="38">
        <v>0</v>
      </c>
      <c r="F45" s="28">
        <v>52</v>
      </c>
      <c r="G45" s="28">
        <v>10</v>
      </c>
      <c r="H45" s="28">
        <v>27</v>
      </c>
      <c r="I45" s="28">
        <v>15</v>
      </c>
      <c r="J45" s="37">
        <v>30</v>
      </c>
      <c r="K45" s="37">
        <v>14</v>
      </c>
      <c r="L45" s="37">
        <v>16</v>
      </c>
      <c r="M45" s="38">
        <v>0</v>
      </c>
      <c r="N45" s="25">
        <v>4</v>
      </c>
      <c r="O45" s="25">
        <v>3</v>
      </c>
      <c r="P45" s="25">
        <v>1</v>
      </c>
      <c r="Q45" s="26">
        <v>0</v>
      </c>
    </row>
    <row r="46" spans="1:17" ht="14.25">
      <c r="A46" s="27" t="s">
        <v>96</v>
      </c>
      <c r="B46" s="37">
        <v>37</v>
      </c>
      <c r="C46" s="37">
        <v>18</v>
      </c>
      <c r="D46" s="37">
        <v>19</v>
      </c>
      <c r="E46" s="38">
        <v>0</v>
      </c>
      <c r="F46" s="28">
        <v>10</v>
      </c>
      <c r="G46" s="29">
        <v>0</v>
      </c>
      <c r="H46" s="28">
        <v>8</v>
      </c>
      <c r="I46" s="28">
        <v>2</v>
      </c>
      <c r="J46" s="37">
        <v>12</v>
      </c>
      <c r="K46" s="37">
        <v>5</v>
      </c>
      <c r="L46" s="37">
        <v>7</v>
      </c>
      <c r="M46" s="38">
        <v>0</v>
      </c>
      <c r="N46" s="25">
        <v>3</v>
      </c>
      <c r="O46" s="26">
        <v>0</v>
      </c>
      <c r="P46" s="25">
        <v>3</v>
      </c>
      <c r="Q46" s="26">
        <v>0</v>
      </c>
    </row>
    <row r="47" spans="1:17" ht="14.25">
      <c r="A47" s="27" t="s">
        <v>97</v>
      </c>
      <c r="B47" s="38">
        <v>0</v>
      </c>
      <c r="C47" s="38">
        <v>0</v>
      </c>
      <c r="D47" s="38">
        <v>0</v>
      </c>
      <c r="E47" s="38">
        <v>0</v>
      </c>
      <c r="F47" s="29">
        <v>0</v>
      </c>
      <c r="G47" s="29">
        <v>0</v>
      </c>
      <c r="H47" s="29">
        <v>0</v>
      </c>
      <c r="I47" s="29">
        <v>0</v>
      </c>
      <c r="J47" s="38">
        <v>0</v>
      </c>
      <c r="K47" s="38">
        <v>0</v>
      </c>
      <c r="L47" s="38">
        <v>0</v>
      </c>
      <c r="M47" s="38">
        <v>0</v>
      </c>
      <c r="N47" s="26">
        <v>0</v>
      </c>
      <c r="O47" s="26">
        <v>0</v>
      </c>
      <c r="P47" s="26">
        <v>0</v>
      </c>
      <c r="Q47" s="26">
        <v>0</v>
      </c>
    </row>
    <row r="48" spans="1:17" ht="14.25">
      <c r="A48" s="27" t="s">
        <v>150</v>
      </c>
      <c r="B48" s="37">
        <v>7</v>
      </c>
      <c r="C48" s="37">
        <v>5</v>
      </c>
      <c r="D48" s="37">
        <v>2</v>
      </c>
      <c r="E48" s="38">
        <v>0</v>
      </c>
      <c r="F48" s="28">
        <v>11</v>
      </c>
      <c r="G48" s="29">
        <v>0</v>
      </c>
      <c r="H48" s="28">
        <v>10</v>
      </c>
      <c r="I48" s="28">
        <v>1</v>
      </c>
      <c r="J48" s="38">
        <v>0</v>
      </c>
      <c r="K48" s="38">
        <v>0</v>
      </c>
      <c r="L48" s="38">
        <v>0</v>
      </c>
      <c r="M48" s="38">
        <v>0</v>
      </c>
      <c r="N48" s="26">
        <v>0</v>
      </c>
      <c r="O48" s="26">
        <v>0</v>
      </c>
      <c r="P48" s="26">
        <v>0</v>
      </c>
      <c r="Q48" s="26">
        <v>0</v>
      </c>
    </row>
    <row r="49" spans="1:17" ht="14.25">
      <c r="A49" s="27" t="s">
        <v>151</v>
      </c>
      <c r="B49" s="37">
        <v>23</v>
      </c>
      <c r="C49" s="37">
        <v>3</v>
      </c>
      <c r="D49" s="37">
        <v>20</v>
      </c>
      <c r="E49" s="38">
        <v>0</v>
      </c>
      <c r="F49" s="28">
        <v>14</v>
      </c>
      <c r="G49" s="28">
        <v>1</v>
      </c>
      <c r="H49" s="28">
        <v>9</v>
      </c>
      <c r="I49" s="28">
        <v>4</v>
      </c>
      <c r="J49" s="37">
        <v>37</v>
      </c>
      <c r="K49" s="37">
        <v>14</v>
      </c>
      <c r="L49" s="37">
        <v>23</v>
      </c>
      <c r="M49" s="38">
        <v>0</v>
      </c>
      <c r="N49" s="25">
        <v>1</v>
      </c>
      <c r="O49" s="26">
        <v>0</v>
      </c>
      <c r="P49" s="25">
        <v>1</v>
      </c>
      <c r="Q49" s="26">
        <v>0</v>
      </c>
    </row>
    <row r="50" spans="1:17" ht="14.25">
      <c r="A50" s="27" t="s">
        <v>152</v>
      </c>
      <c r="B50" s="38">
        <v>0</v>
      </c>
      <c r="C50" s="38">
        <v>0</v>
      </c>
      <c r="D50" s="38">
        <v>0</v>
      </c>
      <c r="E50" s="38">
        <v>0</v>
      </c>
      <c r="F50" s="29">
        <v>0</v>
      </c>
      <c r="G50" s="29">
        <v>0</v>
      </c>
      <c r="H50" s="29">
        <v>0</v>
      </c>
      <c r="I50" s="29">
        <v>0</v>
      </c>
      <c r="J50" s="38">
        <v>0</v>
      </c>
      <c r="K50" s="38">
        <v>0</v>
      </c>
      <c r="L50" s="38">
        <v>0</v>
      </c>
      <c r="M50" s="38">
        <v>0</v>
      </c>
      <c r="N50" s="26">
        <v>0</v>
      </c>
      <c r="O50" s="26">
        <v>0</v>
      </c>
      <c r="P50" s="26">
        <v>0</v>
      </c>
      <c r="Q50" s="26">
        <v>0</v>
      </c>
    </row>
    <row r="51" spans="1:17" ht="14.25">
      <c r="A51" s="27" t="s">
        <v>153</v>
      </c>
      <c r="B51" s="38">
        <v>0</v>
      </c>
      <c r="C51" s="38">
        <v>0</v>
      </c>
      <c r="D51" s="38">
        <v>0</v>
      </c>
      <c r="E51" s="38">
        <v>0</v>
      </c>
      <c r="F51" s="28">
        <v>6</v>
      </c>
      <c r="G51" s="29">
        <v>0</v>
      </c>
      <c r="H51" s="28">
        <v>6</v>
      </c>
      <c r="I51" s="29">
        <v>0</v>
      </c>
      <c r="J51" s="38">
        <v>0</v>
      </c>
      <c r="K51" s="38">
        <v>0</v>
      </c>
      <c r="L51" s="38">
        <v>0</v>
      </c>
      <c r="M51" s="38">
        <v>0</v>
      </c>
      <c r="N51" s="26">
        <v>0</v>
      </c>
      <c r="O51" s="26">
        <v>0</v>
      </c>
      <c r="P51" s="26">
        <v>0</v>
      </c>
      <c r="Q51" s="26">
        <v>0</v>
      </c>
    </row>
    <row r="52" spans="1:17" ht="14.25">
      <c r="A52" s="27" t="s">
        <v>154</v>
      </c>
      <c r="B52" s="38">
        <v>0</v>
      </c>
      <c r="C52" s="38">
        <v>0</v>
      </c>
      <c r="D52" s="38">
        <v>0</v>
      </c>
      <c r="E52" s="38">
        <v>0</v>
      </c>
      <c r="F52" s="28">
        <v>12</v>
      </c>
      <c r="G52" s="29">
        <v>0</v>
      </c>
      <c r="H52" s="28">
        <v>12</v>
      </c>
      <c r="I52" s="29">
        <v>0</v>
      </c>
      <c r="J52" s="38">
        <v>0</v>
      </c>
      <c r="K52" s="38">
        <v>0</v>
      </c>
      <c r="L52" s="38">
        <v>0</v>
      </c>
      <c r="M52" s="38">
        <v>0</v>
      </c>
      <c r="N52" s="26">
        <v>0</v>
      </c>
      <c r="O52" s="26">
        <v>0</v>
      </c>
      <c r="P52" s="26">
        <v>0</v>
      </c>
      <c r="Q52" s="26">
        <v>0</v>
      </c>
    </row>
    <row r="53" spans="1:17" ht="14.25">
      <c r="A53" s="27" t="s">
        <v>155</v>
      </c>
      <c r="B53" s="37">
        <v>7</v>
      </c>
      <c r="C53" s="37">
        <v>6</v>
      </c>
      <c r="D53" s="37">
        <v>1</v>
      </c>
      <c r="E53" s="38">
        <v>0</v>
      </c>
      <c r="F53" s="28">
        <v>3</v>
      </c>
      <c r="G53" s="29">
        <v>0</v>
      </c>
      <c r="H53" s="28">
        <v>1</v>
      </c>
      <c r="I53" s="28">
        <v>2</v>
      </c>
      <c r="J53" s="38">
        <v>0</v>
      </c>
      <c r="K53" s="38">
        <v>0</v>
      </c>
      <c r="L53" s="38">
        <v>0</v>
      </c>
      <c r="M53" s="38">
        <v>0</v>
      </c>
      <c r="N53" s="26">
        <v>0</v>
      </c>
      <c r="O53" s="26">
        <v>0</v>
      </c>
      <c r="P53" s="26">
        <v>0</v>
      </c>
      <c r="Q53" s="26">
        <v>0</v>
      </c>
    </row>
    <row r="54" spans="1:17" ht="14.25">
      <c r="A54" s="27" t="s">
        <v>156</v>
      </c>
      <c r="B54" s="38">
        <v>0</v>
      </c>
      <c r="C54" s="38">
        <v>0</v>
      </c>
      <c r="D54" s="38">
        <v>0</v>
      </c>
      <c r="E54" s="38">
        <v>0</v>
      </c>
      <c r="F54" s="28">
        <v>5</v>
      </c>
      <c r="G54" s="29">
        <v>0</v>
      </c>
      <c r="H54" s="28">
        <v>2</v>
      </c>
      <c r="I54" s="28">
        <v>3</v>
      </c>
      <c r="J54" s="38">
        <v>0</v>
      </c>
      <c r="K54" s="38">
        <v>0</v>
      </c>
      <c r="L54" s="38">
        <v>0</v>
      </c>
      <c r="M54" s="38">
        <v>0</v>
      </c>
      <c r="N54" s="26">
        <v>0</v>
      </c>
      <c r="O54" s="26">
        <v>0</v>
      </c>
      <c r="P54" s="26">
        <v>0</v>
      </c>
      <c r="Q54" s="26">
        <v>0</v>
      </c>
    </row>
    <row r="55" spans="1:17" ht="14.25">
      <c r="A55" s="27" t="s">
        <v>157</v>
      </c>
      <c r="B55" s="37">
        <v>3</v>
      </c>
      <c r="C55" s="37">
        <v>3</v>
      </c>
      <c r="D55" s="38">
        <v>0</v>
      </c>
      <c r="E55" s="38">
        <v>0</v>
      </c>
      <c r="F55" s="28">
        <v>7</v>
      </c>
      <c r="G55" s="28">
        <v>5</v>
      </c>
      <c r="H55" s="28">
        <v>1</v>
      </c>
      <c r="I55" s="28">
        <v>1</v>
      </c>
      <c r="J55" s="38">
        <v>0</v>
      </c>
      <c r="K55" s="38">
        <v>0</v>
      </c>
      <c r="L55" s="38">
        <v>0</v>
      </c>
      <c r="M55" s="38">
        <v>0</v>
      </c>
      <c r="N55" s="26">
        <v>0</v>
      </c>
      <c r="O55" s="26">
        <v>0</v>
      </c>
      <c r="P55" s="26">
        <v>0</v>
      </c>
      <c r="Q55" s="26">
        <v>0</v>
      </c>
    </row>
    <row r="56" spans="1:17" ht="14.25">
      <c r="A56" s="27" t="s">
        <v>115</v>
      </c>
      <c r="B56" s="37">
        <v>25</v>
      </c>
      <c r="C56" s="37">
        <v>7</v>
      </c>
      <c r="D56" s="37">
        <v>18</v>
      </c>
      <c r="E56" s="38">
        <v>0</v>
      </c>
      <c r="F56" s="29">
        <v>0</v>
      </c>
      <c r="G56" s="29">
        <v>0</v>
      </c>
      <c r="H56" s="29">
        <v>0</v>
      </c>
      <c r="I56" s="29">
        <v>0</v>
      </c>
      <c r="J56" s="38">
        <v>0</v>
      </c>
      <c r="K56" s="38">
        <v>0</v>
      </c>
      <c r="L56" s="38">
        <v>0</v>
      </c>
      <c r="M56" s="38">
        <v>0</v>
      </c>
      <c r="N56" s="26">
        <v>0</v>
      </c>
      <c r="O56" s="26">
        <v>0</v>
      </c>
      <c r="P56" s="26">
        <v>0</v>
      </c>
      <c r="Q56" s="26">
        <v>0</v>
      </c>
    </row>
    <row r="57" spans="1:17" ht="14.25">
      <c r="A57" s="27" t="s">
        <v>116</v>
      </c>
      <c r="B57" s="38">
        <v>0</v>
      </c>
      <c r="C57" s="38">
        <v>0</v>
      </c>
      <c r="D57" s="38">
        <v>0</v>
      </c>
      <c r="E57" s="38">
        <v>0</v>
      </c>
      <c r="F57" s="28">
        <v>1</v>
      </c>
      <c r="G57" s="28">
        <v>1</v>
      </c>
      <c r="H57" s="29">
        <v>0</v>
      </c>
      <c r="I57" s="29">
        <v>0</v>
      </c>
      <c r="J57" s="38">
        <v>0</v>
      </c>
      <c r="K57" s="38">
        <v>0</v>
      </c>
      <c r="L57" s="38">
        <v>0</v>
      </c>
      <c r="M57" s="38">
        <v>0</v>
      </c>
      <c r="N57" s="26">
        <v>0</v>
      </c>
      <c r="O57" s="26">
        <v>0</v>
      </c>
      <c r="P57" s="26">
        <v>0</v>
      </c>
      <c r="Q57" s="26">
        <v>0</v>
      </c>
    </row>
    <row r="58" spans="1:17" ht="14.25">
      <c r="A58" s="27" t="s">
        <v>117</v>
      </c>
      <c r="B58" s="38">
        <v>0</v>
      </c>
      <c r="C58" s="38">
        <v>0</v>
      </c>
      <c r="D58" s="38">
        <v>0</v>
      </c>
      <c r="E58" s="38">
        <v>0</v>
      </c>
      <c r="F58" s="29">
        <v>0</v>
      </c>
      <c r="G58" s="29">
        <v>0</v>
      </c>
      <c r="H58" s="29">
        <v>0</v>
      </c>
      <c r="I58" s="29">
        <v>0</v>
      </c>
      <c r="J58" s="38">
        <v>0</v>
      </c>
      <c r="K58" s="38">
        <v>0</v>
      </c>
      <c r="L58" s="38">
        <v>0</v>
      </c>
      <c r="M58" s="38">
        <v>0</v>
      </c>
      <c r="N58" s="26">
        <v>0</v>
      </c>
      <c r="O58" s="26">
        <v>0</v>
      </c>
      <c r="P58" s="26">
        <v>0</v>
      </c>
      <c r="Q58" s="26">
        <v>0</v>
      </c>
    </row>
    <row r="59" spans="1:17" ht="14.25">
      <c r="A59" s="27" t="s">
        <v>119</v>
      </c>
      <c r="B59" s="37">
        <v>6</v>
      </c>
      <c r="C59" s="37">
        <v>3</v>
      </c>
      <c r="D59" s="37">
        <v>3</v>
      </c>
      <c r="E59" s="38">
        <v>0</v>
      </c>
      <c r="F59" s="29">
        <v>0</v>
      </c>
      <c r="G59" s="29">
        <v>0</v>
      </c>
      <c r="H59" s="29">
        <v>0</v>
      </c>
      <c r="I59" s="29">
        <v>0</v>
      </c>
      <c r="J59" s="38">
        <v>0</v>
      </c>
      <c r="K59" s="38">
        <v>0</v>
      </c>
      <c r="L59" s="38">
        <v>0</v>
      </c>
      <c r="M59" s="38">
        <v>0</v>
      </c>
      <c r="N59" s="26">
        <v>0</v>
      </c>
      <c r="O59" s="26">
        <v>0</v>
      </c>
      <c r="P59" s="26">
        <v>0</v>
      </c>
      <c r="Q59" s="26">
        <v>0</v>
      </c>
    </row>
    <row r="60" spans="1:17" ht="14.25">
      <c r="A60" s="27" t="s">
        <v>120</v>
      </c>
      <c r="B60" s="38">
        <v>0</v>
      </c>
      <c r="C60" s="38">
        <v>0</v>
      </c>
      <c r="D60" s="38">
        <v>0</v>
      </c>
      <c r="E60" s="38">
        <v>0</v>
      </c>
      <c r="F60" s="29">
        <v>0</v>
      </c>
      <c r="G60" s="29">
        <v>0</v>
      </c>
      <c r="H60" s="29">
        <v>0</v>
      </c>
      <c r="I60" s="29">
        <v>0</v>
      </c>
      <c r="J60" s="38">
        <v>0</v>
      </c>
      <c r="K60" s="38">
        <v>0</v>
      </c>
      <c r="L60" s="38">
        <v>0</v>
      </c>
      <c r="M60" s="38">
        <v>0</v>
      </c>
      <c r="N60" s="26">
        <v>0</v>
      </c>
      <c r="O60" s="26">
        <v>0</v>
      </c>
      <c r="P60" s="26">
        <v>0</v>
      </c>
      <c r="Q60" s="26">
        <v>0</v>
      </c>
    </row>
    <row r="61" spans="1:17" ht="14.25">
      <c r="A61" s="27" t="s">
        <v>121</v>
      </c>
      <c r="B61" s="38">
        <v>0</v>
      </c>
      <c r="C61" s="38">
        <v>0</v>
      </c>
      <c r="D61" s="38">
        <v>0</v>
      </c>
      <c r="E61" s="38">
        <v>0</v>
      </c>
      <c r="F61" s="28">
        <v>1</v>
      </c>
      <c r="G61" s="28">
        <v>1</v>
      </c>
      <c r="H61" s="29">
        <v>0</v>
      </c>
      <c r="I61" s="29">
        <v>0</v>
      </c>
      <c r="J61" s="38">
        <v>0</v>
      </c>
      <c r="K61" s="38">
        <v>0</v>
      </c>
      <c r="L61" s="38">
        <v>0</v>
      </c>
      <c r="M61" s="38">
        <v>0</v>
      </c>
      <c r="N61" s="26">
        <v>0</v>
      </c>
      <c r="O61" s="26">
        <v>0</v>
      </c>
      <c r="P61" s="26">
        <v>0</v>
      </c>
      <c r="Q61" s="26">
        <v>0</v>
      </c>
    </row>
    <row r="62" spans="1:17" ht="14.25">
      <c r="A62" s="27" t="s">
        <v>122</v>
      </c>
      <c r="B62" s="38">
        <v>0</v>
      </c>
      <c r="C62" s="38">
        <v>0</v>
      </c>
      <c r="D62" s="38">
        <v>0</v>
      </c>
      <c r="E62" s="38">
        <v>0</v>
      </c>
      <c r="F62" s="29">
        <v>0</v>
      </c>
      <c r="G62" s="29">
        <v>0</v>
      </c>
      <c r="H62" s="29">
        <v>0</v>
      </c>
      <c r="I62" s="29">
        <v>0</v>
      </c>
      <c r="J62" s="38">
        <v>0</v>
      </c>
      <c r="K62" s="38">
        <v>0</v>
      </c>
      <c r="L62" s="38">
        <v>0</v>
      </c>
      <c r="M62" s="38">
        <v>0</v>
      </c>
      <c r="N62" s="26">
        <v>0</v>
      </c>
      <c r="O62" s="26">
        <v>0</v>
      </c>
      <c r="P62" s="26">
        <v>0</v>
      </c>
      <c r="Q62" s="26">
        <v>0</v>
      </c>
    </row>
    <row r="63" spans="1:17" ht="14.25">
      <c r="A63" s="27" t="s">
        <v>123</v>
      </c>
      <c r="B63" s="37">
        <v>2</v>
      </c>
      <c r="C63" s="37">
        <v>2</v>
      </c>
      <c r="D63" s="38">
        <v>0</v>
      </c>
      <c r="E63" s="38">
        <v>0</v>
      </c>
      <c r="F63" s="29">
        <v>0</v>
      </c>
      <c r="G63" s="29">
        <v>0</v>
      </c>
      <c r="H63" s="29">
        <v>0</v>
      </c>
      <c r="I63" s="29">
        <v>0</v>
      </c>
      <c r="J63" s="38">
        <v>0</v>
      </c>
      <c r="K63" s="38">
        <v>0</v>
      </c>
      <c r="L63" s="38">
        <v>0</v>
      </c>
      <c r="M63" s="38">
        <v>0</v>
      </c>
      <c r="N63" s="26">
        <v>0</v>
      </c>
      <c r="O63" s="26">
        <v>0</v>
      </c>
      <c r="P63" s="26">
        <v>0</v>
      </c>
      <c r="Q63" s="26">
        <v>0</v>
      </c>
    </row>
    <row r="64" spans="1:17" ht="14.25">
      <c r="A64" s="27" t="s">
        <v>124</v>
      </c>
      <c r="B64" s="38">
        <v>0</v>
      </c>
      <c r="C64" s="38">
        <v>0</v>
      </c>
      <c r="D64" s="38">
        <v>0</v>
      </c>
      <c r="E64" s="38">
        <v>0</v>
      </c>
      <c r="F64" s="29">
        <v>0</v>
      </c>
      <c r="G64" s="29">
        <v>0</v>
      </c>
      <c r="H64" s="29">
        <v>0</v>
      </c>
      <c r="I64" s="29">
        <v>0</v>
      </c>
      <c r="J64" s="38">
        <v>0</v>
      </c>
      <c r="K64" s="38">
        <v>0</v>
      </c>
      <c r="L64" s="38">
        <v>0</v>
      </c>
      <c r="M64" s="38">
        <v>0</v>
      </c>
      <c r="N64" s="26">
        <v>0</v>
      </c>
      <c r="O64" s="26">
        <v>0</v>
      </c>
      <c r="P64" s="26">
        <v>0</v>
      </c>
      <c r="Q64" s="26">
        <v>0</v>
      </c>
    </row>
    <row r="65" spans="1:17" ht="14.25">
      <c r="A65" s="27" t="s">
        <v>125</v>
      </c>
      <c r="B65" s="38">
        <v>0</v>
      </c>
      <c r="C65" s="38">
        <v>0</v>
      </c>
      <c r="D65" s="38">
        <v>0</v>
      </c>
      <c r="E65" s="38">
        <v>0</v>
      </c>
      <c r="F65" s="29">
        <v>0</v>
      </c>
      <c r="G65" s="29">
        <v>0</v>
      </c>
      <c r="H65" s="29">
        <v>0</v>
      </c>
      <c r="I65" s="29">
        <v>0</v>
      </c>
      <c r="J65" s="38">
        <v>0</v>
      </c>
      <c r="K65" s="38">
        <v>0</v>
      </c>
      <c r="L65" s="38">
        <v>0</v>
      </c>
      <c r="M65" s="38">
        <v>0</v>
      </c>
      <c r="N65" s="26">
        <v>0</v>
      </c>
      <c r="O65" s="26">
        <v>0</v>
      </c>
      <c r="P65" s="26">
        <v>0</v>
      </c>
      <c r="Q65" s="26">
        <v>0</v>
      </c>
    </row>
    <row r="66" spans="1:17" s="32" customFormat="1" ht="14.25">
      <c r="A66" s="30" t="s">
        <v>12</v>
      </c>
      <c r="B66" s="38">
        <v>0</v>
      </c>
      <c r="C66" s="38">
        <v>0</v>
      </c>
      <c r="D66" s="38">
        <v>0</v>
      </c>
      <c r="E66" s="38">
        <v>0</v>
      </c>
      <c r="F66" s="31">
        <v>0</v>
      </c>
      <c r="G66" s="31">
        <v>0</v>
      </c>
      <c r="H66" s="31">
        <v>0</v>
      </c>
      <c r="I66" s="31">
        <v>0</v>
      </c>
      <c r="J66" s="38">
        <v>0</v>
      </c>
      <c r="K66" s="38">
        <v>0</v>
      </c>
      <c r="L66" s="38">
        <v>0</v>
      </c>
      <c r="M66" s="38">
        <v>0</v>
      </c>
      <c r="N66" s="33">
        <v>0</v>
      </c>
      <c r="O66" s="33">
        <v>0</v>
      </c>
      <c r="P66" s="33">
        <v>0</v>
      </c>
      <c r="Q66" s="33">
        <v>0</v>
      </c>
    </row>
    <row r="67" spans="1:17" s="32" customFormat="1" ht="14.25">
      <c r="A67" s="30" t="s">
        <v>5</v>
      </c>
      <c r="B67" s="37">
        <v>3</v>
      </c>
      <c r="C67" s="37">
        <v>3</v>
      </c>
      <c r="D67" s="38">
        <v>0</v>
      </c>
      <c r="E67" s="38">
        <v>0</v>
      </c>
      <c r="F67" s="34">
        <v>3</v>
      </c>
      <c r="G67" s="34">
        <v>3</v>
      </c>
      <c r="H67" s="31">
        <v>0</v>
      </c>
      <c r="I67" s="31">
        <v>0</v>
      </c>
      <c r="J67" s="37">
        <v>5</v>
      </c>
      <c r="K67" s="37">
        <v>4</v>
      </c>
      <c r="L67" s="37">
        <v>1</v>
      </c>
      <c r="M67" s="38">
        <v>0</v>
      </c>
      <c r="N67" s="35">
        <v>1</v>
      </c>
      <c r="O67" s="35">
        <v>1</v>
      </c>
      <c r="P67" s="33">
        <v>0</v>
      </c>
      <c r="Q67" s="33">
        <v>0</v>
      </c>
    </row>
    <row r="68" spans="1:17" s="32" customFormat="1" ht="14.25">
      <c r="A68" s="30" t="s">
        <v>3</v>
      </c>
      <c r="B68" s="37">
        <v>14</v>
      </c>
      <c r="C68" s="37">
        <v>13</v>
      </c>
      <c r="D68" s="37">
        <v>1</v>
      </c>
      <c r="E68" s="38">
        <v>0</v>
      </c>
      <c r="F68" s="34">
        <v>1</v>
      </c>
      <c r="G68" s="34">
        <v>1</v>
      </c>
      <c r="H68" s="31">
        <v>0</v>
      </c>
      <c r="I68" s="31">
        <v>0</v>
      </c>
      <c r="J68" s="37">
        <v>15</v>
      </c>
      <c r="K68" s="37">
        <v>8</v>
      </c>
      <c r="L68" s="37">
        <v>7</v>
      </c>
      <c r="M68" s="38">
        <v>0</v>
      </c>
      <c r="N68" s="35">
        <v>6</v>
      </c>
      <c r="O68" s="35">
        <v>6</v>
      </c>
      <c r="P68" s="33">
        <v>0</v>
      </c>
      <c r="Q68" s="33">
        <v>0</v>
      </c>
    </row>
    <row r="69" spans="1:17">
      <c r="A69" s="27" t="s">
        <v>22</v>
      </c>
      <c r="B69" s="37">
        <v>56</v>
      </c>
      <c r="C69" s="37">
        <v>29</v>
      </c>
      <c r="D69" s="37">
        <v>24</v>
      </c>
      <c r="E69" s="37">
        <v>3</v>
      </c>
      <c r="F69" s="28">
        <v>93</v>
      </c>
      <c r="G69" s="28">
        <v>29</v>
      </c>
      <c r="H69" s="28">
        <v>42</v>
      </c>
      <c r="I69" s="28">
        <v>22</v>
      </c>
      <c r="J69" s="37">
        <v>87</v>
      </c>
      <c r="K69" s="37">
        <v>42</v>
      </c>
      <c r="L69" s="37">
        <v>42</v>
      </c>
      <c r="M69" s="37">
        <v>3</v>
      </c>
      <c r="N69" s="25">
        <v>114</v>
      </c>
      <c r="O69" s="25">
        <v>29</v>
      </c>
      <c r="P69" s="25">
        <v>79</v>
      </c>
      <c r="Q69" s="25">
        <v>6</v>
      </c>
    </row>
    <row r="70" spans="1:17" ht="14.25">
      <c r="A70" s="27" t="s">
        <v>23</v>
      </c>
      <c r="B70" s="37">
        <v>5</v>
      </c>
      <c r="C70" s="37">
        <v>2</v>
      </c>
      <c r="D70" s="37">
        <v>1</v>
      </c>
      <c r="E70" s="37">
        <v>2</v>
      </c>
      <c r="F70" s="28">
        <v>5</v>
      </c>
      <c r="G70" s="29">
        <v>0</v>
      </c>
      <c r="H70" s="28">
        <v>4</v>
      </c>
      <c r="I70" s="28">
        <v>1</v>
      </c>
      <c r="J70" s="37">
        <v>24</v>
      </c>
      <c r="K70" s="37">
        <v>2</v>
      </c>
      <c r="L70" s="37">
        <v>18</v>
      </c>
      <c r="M70" s="37">
        <v>4</v>
      </c>
      <c r="N70" s="25">
        <v>25</v>
      </c>
      <c r="O70" s="26">
        <v>0</v>
      </c>
      <c r="P70" s="25">
        <v>17</v>
      </c>
      <c r="Q70" s="25">
        <v>8</v>
      </c>
    </row>
    <row r="71" spans="1:17" ht="14.25">
      <c r="A71" s="27" t="s">
        <v>24</v>
      </c>
      <c r="B71" s="37">
        <v>9</v>
      </c>
      <c r="C71" s="37">
        <v>4</v>
      </c>
      <c r="D71" s="37">
        <v>5</v>
      </c>
      <c r="E71" s="38">
        <v>0</v>
      </c>
      <c r="F71" s="28">
        <v>29</v>
      </c>
      <c r="G71" s="28">
        <v>7</v>
      </c>
      <c r="H71" s="28">
        <v>19</v>
      </c>
      <c r="I71" s="28">
        <v>3</v>
      </c>
      <c r="J71" s="37">
        <v>47</v>
      </c>
      <c r="K71" s="37">
        <v>23</v>
      </c>
      <c r="L71" s="37">
        <v>24</v>
      </c>
      <c r="M71" s="38">
        <v>0</v>
      </c>
      <c r="N71" s="25">
        <v>22</v>
      </c>
      <c r="O71" s="25">
        <v>9</v>
      </c>
      <c r="P71" s="25">
        <v>9</v>
      </c>
      <c r="Q71" s="25">
        <v>4</v>
      </c>
    </row>
    <row r="72" spans="1:17" ht="14.25">
      <c r="A72" s="27" t="s">
        <v>25</v>
      </c>
      <c r="B72" s="37">
        <v>15</v>
      </c>
      <c r="C72" s="37">
        <v>8</v>
      </c>
      <c r="D72" s="37">
        <v>7</v>
      </c>
      <c r="E72" s="38">
        <v>0</v>
      </c>
      <c r="F72" s="28">
        <v>23</v>
      </c>
      <c r="G72" s="28">
        <v>6</v>
      </c>
      <c r="H72" s="28">
        <v>8</v>
      </c>
      <c r="I72" s="28">
        <v>9</v>
      </c>
      <c r="J72" s="37">
        <v>12</v>
      </c>
      <c r="K72" s="37">
        <v>3</v>
      </c>
      <c r="L72" s="37">
        <v>2</v>
      </c>
      <c r="M72" s="37">
        <v>7</v>
      </c>
      <c r="N72" s="25">
        <v>21</v>
      </c>
      <c r="O72" s="25">
        <v>5</v>
      </c>
      <c r="P72" s="25">
        <v>16</v>
      </c>
      <c r="Q72" s="26">
        <v>0</v>
      </c>
    </row>
    <row r="73" spans="1:17" ht="14.25">
      <c r="A73" s="27" t="s">
        <v>26</v>
      </c>
      <c r="B73" s="37">
        <v>20</v>
      </c>
      <c r="C73" s="37">
        <v>20</v>
      </c>
      <c r="D73" s="38">
        <v>0</v>
      </c>
      <c r="E73" s="38">
        <v>0</v>
      </c>
      <c r="F73" s="29">
        <v>0</v>
      </c>
      <c r="G73" s="29">
        <v>0</v>
      </c>
      <c r="H73" s="29">
        <v>0</v>
      </c>
      <c r="I73" s="29">
        <v>0</v>
      </c>
      <c r="J73" s="37">
        <v>12</v>
      </c>
      <c r="K73" s="37">
        <v>12</v>
      </c>
      <c r="L73" s="38">
        <v>0</v>
      </c>
      <c r="M73" s="38">
        <v>0</v>
      </c>
      <c r="N73" s="26">
        <v>0</v>
      </c>
      <c r="O73" s="26">
        <v>0</v>
      </c>
      <c r="P73" s="26">
        <v>0</v>
      </c>
      <c r="Q73" s="26">
        <v>0</v>
      </c>
    </row>
    <row r="74" spans="1:17" ht="14.25">
      <c r="A74" s="27" t="s">
        <v>27</v>
      </c>
      <c r="B74" s="37">
        <v>19</v>
      </c>
      <c r="C74" s="37">
        <v>7</v>
      </c>
      <c r="D74" s="37">
        <v>12</v>
      </c>
      <c r="E74" s="38">
        <v>0</v>
      </c>
      <c r="F74" s="28">
        <v>12</v>
      </c>
      <c r="G74" s="28">
        <v>8</v>
      </c>
      <c r="H74" s="28">
        <v>3</v>
      </c>
      <c r="I74" s="28">
        <v>1</v>
      </c>
      <c r="J74" s="37">
        <v>18</v>
      </c>
      <c r="K74" s="37">
        <v>9</v>
      </c>
      <c r="L74" s="37">
        <v>9</v>
      </c>
      <c r="M74" s="38">
        <v>0</v>
      </c>
      <c r="N74" s="25">
        <v>15</v>
      </c>
      <c r="O74" s="25">
        <v>7</v>
      </c>
      <c r="P74" s="25">
        <v>8</v>
      </c>
      <c r="Q74" s="26">
        <v>0</v>
      </c>
    </row>
    <row r="75" spans="1:17" ht="14.25">
      <c r="A75" s="27" t="s">
        <v>28</v>
      </c>
      <c r="B75" s="38">
        <v>0</v>
      </c>
      <c r="C75" s="38">
        <v>0</v>
      </c>
      <c r="D75" s="38">
        <v>0</v>
      </c>
      <c r="E75" s="38">
        <v>0</v>
      </c>
      <c r="F75" s="28">
        <v>8</v>
      </c>
      <c r="G75" s="28">
        <v>7</v>
      </c>
      <c r="H75" s="28">
        <v>1</v>
      </c>
      <c r="I75" s="29">
        <v>0</v>
      </c>
      <c r="J75" s="37">
        <v>9</v>
      </c>
      <c r="K75" s="37">
        <v>8</v>
      </c>
      <c r="L75" s="37">
        <v>1</v>
      </c>
      <c r="M75" s="38">
        <v>0</v>
      </c>
      <c r="N75" s="25">
        <v>18</v>
      </c>
      <c r="O75" s="25">
        <v>10</v>
      </c>
      <c r="P75" s="25">
        <v>8</v>
      </c>
      <c r="Q75" s="26">
        <v>0</v>
      </c>
    </row>
    <row r="76" spans="1:17" ht="14.25">
      <c r="A76" s="27" t="s">
        <v>52</v>
      </c>
      <c r="B76" s="37">
        <v>26</v>
      </c>
      <c r="C76" s="37">
        <v>11</v>
      </c>
      <c r="D76" s="37">
        <v>15</v>
      </c>
      <c r="E76" s="38">
        <v>0</v>
      </c>
      <c r="F76" s="28">
        <v>24</v>
      </c>
      <c r="G76" s="28">
        <v>8</v>
      </c>
      <c r="H76" s="28">
        <v>10</v>
      </c>
      <c r="I76" s="28">
        <v>6</v>
      </c>
      <c r="J76" s="37">
        <v>62</v>
      </c>
      <c r="K76" s="37">
        <v>37</v>
      </c>
      <c r="L76" s="37">
        <v>15</v>
      </c>
      <c r="M76" s="37">
        <v>10</v>
      </c>
      <c r="N76" s="25">
        <v>46</v>
      </c>
      <c r="O76" s="25">
        <v>5</v>
      </c>
      <c r="P76" s="25">
        <v>24</v>
      </c>
      <c r="Q76" s="25">
        <v>17</v>
      </c>
    </row>
    <row r="77" spans="1:17">
      <c r="A77" s="27" t="s">
        <v>73</v>
      </c>
      <c r="B77" s="37">
        <v>4</v>
      </c>
      <c r="C77" s="37">
        <v>2</v>
      </c>
      <c r="D77" s="37">
        <v>1</v>
      </c>
      <c r="E77" s="37">
        <v>1</v>
      </c>
      <c r="F77" s="28">
        <v>10</v>
      </c>
      <c r="G77" s="28">
        <v>6</v>
      </c>
      <c r="H77" s="28">
        <v>3</v>
      </c>
      <c r="I77" s="28">
        <v>1</v>
      </c>
      <c r="J77" s="37">
        <v>12</v>
      </c>
      <c r="K77" s="37">
        <v>8</v>
      </c>
      <c r="L77" s="37">
        <v>3</v>
      </c>
      <c r="M77" s="37">
        <v>1</v>
      </c>
      <c r="N77" s="25">
        <v>13</v>
      </c>
      <c r="O77" s="25">
        <v>3</v>
      </c>
      <c r="P77" s="25">
        <v>9</v>
      </c>
      <c r="Q77" s="25">
        <v>1</v>
      </c>
    </row>
    <row r="78" spans="1:17" ht="14.25">
      <c r="A78" s="27" t="s">
        <v>53</v>
      </c>
      <c r="B78" s="37">
        <v>34</v>
      </c>
      <c r="C78" s="37">
        <v>3</v>
      </c>
      <c r="D78" s="37">
        <v>29</v>
      </c>
      <c r="E78" s="37">
        <v>2</v>
      </c>
      <c r="F78" s="28">
        <v>43</v>
      </c>
      <c r="G78" s="28">
        <v>5</v>
      </c>
      <c r="H78" s="28">
        <v>27</v>
      </c>
      <c r="I78" s="28">
        <v>11</v>
      </c>
      <c r="J78" s="37">
        <v>64</v>
      </c>
      <c r="K78" s="37">
        <v>14</v>
      </c>
      <c r="L78" s="37">
        <v>32</v>
      </c>
      <c r="M78" s="37">
        <v>18</v>
      </c>
      <c r="N78" s="25">
        <v>30</v>
      </c>
      <c r="O78" s="25">
        <v>2</v>
      </c>
      <c r="P78" s="25">
        <v>28</v>
      </c>
      <c r="Q78" s="26">
        <v>0</v>
      </c>
    </row>
    <row r="79" spans="1:17" ht="14.25">
      <c r="A79" s="27" t="s">
        <v>158</v>
      </c>
      <c r="B79" s="37">
        <v>29</v>
      </c>
      <c r="C79" s="37">
        <v>10</v>
      </c>
      <c r="D79" s="37">
        <v>19</v>
      </c>
      <c r="E79" s="38">
        <v>0</v>
      </c>
      <c r="F79" s="28">
        <v>22</v>
      </c>
      <c r="G79" s="28">
        <v>7</v>
      </c>
      <c r="H79" s="28">
        <v>6</v>
      </c>
      <c r="I79" s="28">
        <v>9</v>
      </c>
      <c r="J79" s="37">
        <v>37</v>
      </c>
      <c r="K79" s="37">
        <v>33</v>
      </c>
      <c r="L79" s="37">
        <v>4</v>
      </c>
      <c r="M79" s="38">
        <v>0</v>
      </c>
      <c r="N79" s="25">
        <v>30</v>
      </c>
      <c r="O79" s="25">
        <v>3</v>
      </c>
      <c r="P79" s="25">
        <v>21</v>
      </c>
      <c r="Q79" s="25">
        <v>6</v>
      </c>
    </row>
    <row r="80" spans="1:17" ht="14.25">
      <c r="A80" s="27" t="s">
        <v>47</v>
      </c>
      <c r="B80" s="38">
        <v>0</v>
      </c>
      <c r="C80" s="38">
        <v>0</v>
      </c>
      <c r="D80" s="38">
        <v>0</v>
      </c>
      <c r="E80" s="38">
        <v>0</v>
      </c>
      <c r="F80" s="28">
        <v>3</v>
      </c>
      <c r="G80" s="28">
        <v>1</v>
      </c>
      <c r="H80" s="28">
        <v>2</v>
      </c>
      <c r="I80" s="29">
        <v>0</v>
      </c>
      <c r="J80" s="37">
        <v>2</v>
      </c>
      <c r="K80" s="38">
        <v>0</v>
      </c>
      <c r="L80" s="37">
        <v>1</v>
      </c>
      <c r="M80" s="37">
        <v>1</v>
      </c>
      <c r="N80" s="25">
        <v>1</v>
      </c>
      <c r="O80" s="25">
        <v>1</v>
      </c>
      <c r="P80" s="26">
        <v>0</v>
      </c>
      <c r="Q80" s="26">
        <v>0</v>
      </c>
    </row>
    <row r="81" spans="1:17" ht="14.25">
      <c r="A81" s="27" t="s">
        <v>48</v>
      </c>
      <c r="B81" s="38">
        <v>0</v>
      </c>
      <c r="C81" s="38">
        <v>0</v>
      </c>
      <c r="D81" s="38">
        <v>0</v>
      </c>
      <c r="E81" s="38">
        <v>0</v>
      </c>
      <c r="F81" s="29">
        <v>0</v>
      </c>
      <c r="G81" s="29">
        <v>0</v>
      </c>
      <c r="H81" s="29">
        <v>0</v>
      </c>
      <c r="I81" s="29">
        <v>0</v>
      </c>
      <c r="J81" s="38">
        <v>0</v>
      </c>
      <c r="K81" s="38">
        <v>0</v>
      </c>
      <c r="L81" s="38">
        <v>0</v>
      </c>
      <c r="M81" s="38">
        <v>0</v>
      </c>
      <c r="N81" s="26">
        <v>0</v>
      </c>
      <c r="O81" s="26">
        <v>0</v>
      </c>
      <c r="P81" s="26">
        <v>0</v>
      </c>
      <c r="Q81" s="26">
        <v>0</v>
      </c>
    </row>
    <row r="82" spans="1:17" ht="14.25">
      <c r="A82" s="27" t="s">
        <v>118</v>
      </c>
      <c r="B82" s="37">
        <v>2</v>
      </c>
      <c r="C82" s="37">
        <v>1</v>
      </c>
      <c r="D82" s="37">
        <v>1</v>
      </c>
      <c r="E82" s="38">
        <v>0</v>
      </c>
      <c r="F82" s="28">
        <v>15</v>
      </c>
      <c r="G82" s="28">
        <v>4</v>
      </c>
      <c r="H82" s="28">
        <v>5</v>
      </c>
      <c r="I82" s="28">
        <v>6</v>
      </c>
      <c r="J82" s="37">
        <v>11</v>
      </c>
      <c r="K82" s="37">
        <v>6</v>
      </c>
      <c r="L82" s="37">
        <v>5</v>
      </c>
      <c r="M82" s="38">
        <v>0</v>
      </c>
      <c r="N82" s="25">
        <v>7</v>
      </c>
      <c r="O82" s="25">
        <v>5</v>
      </c>
      <c r="P82" s="25">
        <v>2</v>
      </c>
      <c r="Q82" s="26">
        <v>0</v>
      </c>
    </row>
    <row r="83" spans="1:17" ht="14.25">
      <c r="A83" s="27" t="s">
        <v>159</v>
      </c>
      <c r="B83" s="37">
        <v>1</v>
      </c>
      <c r="C83" s="37">
        <v>1</v>
      </c>
      <c r="D83" s="38">
        <v>0</v>
      </c>
      <c r="E83" s="38">
        <v>0</v>
      </c>
      <c r="F83" s="28">
        <v>4</v>
      </c>
      <c r="G83" s="28">
        <v>2</v>
      </c>
      <c r="H83" s="28">
        <v>1</v>
      </c>
      <c r="I83" s="28">
        <v>1</v>
      </c>
      <c r="J83" s="37">
        <v>7</v>
      </c>
      <c r="K83" s="37">
        <v>2</v>
      </c>
      <c r="L83" s="37">
        <v>3</v>
      </c>
      <c r="M83" s="37">
        <v>2</v>
      </c>
      <c r="N83" s="25">
        <v>19</v>
      </c>
      <c r="O83" s="25">
        <v>4</v>
      </c>
      <c r="P83" s="25">
        <v>15</v>
      </c>
      <c r="Q83" s="26">
        <v>0</v>
      </c>
    </row>
    <row r="84" spans="1:17" ht="14.25">
      <c r="A84" s="27" t="s">
        <v>54</v>
      </c>
      <c r="B84" s="38">
        <v>0</v>
      </c>
      <c r="C84" s="38">
        <v>0</v>
      </c>
      <c r="D84" s="38">
        <v>0</v>
      </c>
      <c r="E84" s="38">
        <v>0</v>
      </c>
      <c r="F84" s="28">
        <v>1</v>
      </c>
      <c r="G84" s="29">
        <v>0</v>
      </c>
      <c r="H84" s="28">
        <v>1</v>
      </c>
      <c r="I84" s="29">
        <v>0</v>
      </c>
      <c r="J84" s="37">
        <v>7</v>
      </c>
      <c r="K84" s="37">
        <v>5</v>
      </c>
      <c r="L84" s="37">
        <v>1</v>
      </c>
      <c r="M84" s="37">
        <v>1</v>
      </c>
      <c r="N84" s="25">
        <v>1</v>
      </c>
      <c r="O84" s="25">
        <v>1</v>
      </c>
      <c r="P84" s="26">
        <v>0</v>
      </c>
      <c r="Q84" s="26">
        <v>0</v>
      </c>
    </row>
    <row r="85" spans="1:17" ht="14.25">
      <c r="A85" s="27" t="s">
        <v>56</v>
      </c>
      <c r="B85" s="37">
        <v>5</v>
      </c>
      <c r="C85" s="37">
        <v>5</v>
      </c>
      <c r="D85" s="38">
        <v>0</v>
      </c>
      <c r="E85" s="38">
        <v>0</v>
      </c>
      <c r="F85" s="28">
        <v>4</v>
      </c>
      <c r="G85" s="28">
        <v>1</v>
      </c>
      <c r="H85" s="28">
        <v>2</v>
      </c>
      <c r="I85" s="28">
        <v>1</v>
      </c>
      <c r="J85" s="38">
        <v>0</v>
      </c>
      <c r="K85" s="38">
        <v>0</v>
      </c>
      <c r="L85" s="38">
        <v>0</v>
      </c>
      <c r="M85" s="38">
        <v>0</v>
      </c>
      <c r="N85" s="25">
        <v>26</v>
      </c>
      <c r="O85" s="25">
        <v>23</v>
      </c>
      <c r="P85" s="25">
        <v>3</v>
      </c>
      <c r="Q85" s="26">
        <v>0</v>
      </c>
    </row>
    <row r="86" spans="1:17" ht="14.25">
      <c r="A86" s="27" t="s">
        <v>58</v>
      </c>
      <c r="B86" s="37">
        <v>1</v>
      </c>
      <c r="C86" s="38">
        <v>0</v>
      </c>
      <c r="D86" s="37">
        <v>1</v>
      </c>
      <c r="E86" s="38">
        <v>0</v>
      </c>
      <c r="F86" s="28">
        <v>4</v>
      </c>
      <c r="G86" s="29">
        <v>0</v>
      </c>
      <c r="H86" s="28">
        <v>4</v>
      </c>
      <c r="I86" s="29">
        <v>0</v>
      </c>
      <c r="J86" s="38">
        <v>0</v>
      </c>
      <c r="K86" s="38">
        <v>0</v>
      </c>
      <c r="L86" s="38">
        <v>0</v>
      </c>
      <c r="M86" s="38">
        <v>0</v>
      </c>
      <c r="N86" s="25">
        <v>19</v>
      </c>
      <c r="O86" s="25">
        <v>1</v>
      </c>
      <c r="P86" s="25">
        <v>18</v>
      </c>
      <c r="Q86" s="26">
        <v>0</v>
      </c>
    </row>
    <row r="87" spans="1:17" ht="14.25">
      <c r="A87" s="27" t="s">
        <v>160</v>
      </c>
      <c r="B87" s="37">
        <v>22</v>
      </c>
      <c r="C87" s="37">
        <v>7</v>
      </c>
      <c r="D87" s="37">
        <v>15</v>
      </c>
      <c r="E87" s="38">
        <v>0</v>
      </c>
      <c r="F87" s="28">
        <v>22</v>
      </c>
      <c r="G87" s="28">
        <v>4</v>
      </c>
      <c r="H87" s="28">
        <v>14</v>
      </c>
      <c r="I87" s="28">
        <v>4</v>
      </c>
      <c r="J87" s="37">
        <v>21</v>
      </c>
      <c r="K87" s="37">
        <v>9</v>
      </c>
      <c r="L87" s="37">
        <v>12</v>
      </c>
      <c r="M87" s="38">
        <v>0</v>
      </c>
      <c r="N87" s="25">
        <v>25</v>
      </c>
      <c r="O87" s="25">
        <v>2</v>
      </c>
      <c r="P87" s="25">
        <v>22</v>
      </c>
      <c r="Q87" s="25">
        <v>1</v>
      </c>
    </row>
    <row r="88" spans="1:17" ht="14.25">
      <c r="A88" s="27" t="s">
        <v>161</v>
      </c>
      <c r="B88" s="37">
        <v>2</v>
      </c>
      <c r="C88" s="37">
        <v>1</v>
      </c>
      <c r="D88" s="37">
        <v>1</v>
      </c>
      <c r="E88" s="38">
        <v>0</v>
      </c>
      <c r="F88" s="28">
        <v>4</v>
      </c>
      <c r="G88" s="28">
        <v>1</v>
      </c>
      <c r="H88" s="28">
        <v>3</v>
      </c>
      <c r="I88" s="29">
        <v>0</v>
      </c>
      <c r="J88" s="37">
        <v>9</v>
      </c>
      <c r="K88" s="37">
        <v>3</v>
      </c>
      <c r="L88" s="37">
        <v>6</v>
      </c>
      <c r="M88" s="38">
        <v>0</v>
      </c>
      <c r="N88" s="25">
        <v>16</v>
      </c>
      <c r="O88" s="26">
        <v>0</v>
      </c>
      <c r="P88" s="25">
        <v>16</v>
      </c>
      <c r="Q88" s="26">
        <v>0</v>
      </c>
    </row>
    <row r="89" spans="1:17" ht="14.25">
      <c r="A89" s="27" t="s">
        <v>74</v>
      </c>
      <c r="B89" s="38">
        <v>0</v>
      </c>
      <c r="C89" s="38">
        <v>0</v>
      </c>
      <c r="D89" s="38">
        <v>0</v>
      </c>
      <c r="E89" s="38">
        <v>0</v>
      </c>
      <c r="F89" s="29">
        <v>0</v>
      </c>
      <c r="G89" s="29">
        <v>0</v>
      </c>
      <c r="H89" s="29">
        <v>0</v>
      </c>
      <c r="I89" s="29">
        <v>0</v>
      </c>
      <c r="J89" s="37">
        <v>3</v>
      </c>
      <c r="K89" s="38">
        <v>0</v>
      </c>
      <c r="L89" s="38">
        <v>0</v>
      </c>
      <c r="M89" s="37">
        <v>3</v>
      </c>
      <c r="N89" s="26">
        <v>0</v>
      </c>
      <c r="O89" s="26">
        <v>0</v>
      </c>
      <c r="P89" s="26">
        <v>0</v>
      </c>
      <c r="Q89" s="26">
        <v>0</v>
      </c>
    </row>
    <row r="90" spans="1:17" ht="14.25">
      <c r="A90" s="27" t="s">
        <v>75</v>
      </c>
      <c r="B90" s="37">
        <v>203</v>
      </c>
      <c r="C90" s="37">
        <v>70</v>
      </c>
      <c r="D90" s="37">
        <v>127</v>
      </c>
      <c r="E90" s="37">
        <v>6</v>
      </c>
      <c r="F90" s="28">
        <v>61</v>
      </c>
      <c r="G90" s="28">
        <v>5</v>
      </c>
      <c r="H90" s="28">
        <v>39</v>
      </c>
      <c r="I90" s="28">
        <v>17</v>
      </c>
      <c r="J90" s="37">
        <v>32</v>
      </c>
      <c r="K90" s="37">
        <v>22</v>
      </c>
      <c r="L90" s="37">
        <v>10</v>
      </c>
      <c r="M90" s="38">
        <v>0</v>
      </c>
      <c r="N90" s="25">
        <v>31</v>
      </c>
      <c r="O90" s="25">
        <v>2</v>
      </c>
      <c r="P90" s="25">
        <v>24</v>
      </c>
      <c r="Q90" s="25">
        <v>5</v>
      </c>
    </row>
    <row r="91" spans="1:17" ht="14.25">
      <c r="A91" s="27" t="s">
        <v>76</v>
      </c>
      <c r="B91" s="37">
        <v>7</v>
      </c>
      <c r="C91" s="37">
        <v>5</v>
      </c>
      <c r="D91" s="37">
        <v>2</v>
      </c>
      <c r="E91" s="38">
        <v>0</v>
      </c>
      <c r="F91" s="29">
        <v>0</v>
      </c>
      <c r="G91" s="29">
        <v>0</v>
      </c>
      <c r="H91" s="29">
        <v>0</v>
      </c>
      <c r="I91" s="29">
        <v>0</v>
      </c>
      <c r="J91" s="38">
        <v>0</v>
      </c>
      <c r="K91" s="38">
        <v>0</v>
      </c>
      <c r="L91" s="38">
        <v>0</v>
      </c>
      <c r="M91" s="38">
        <v>0</v>
      </c>
      <c r="N91" s="25">
        <v>4</v>
      </c>
      <c r="O91" s="25">
        <v>2</v>
      </c>
      <c r="P91" s="25">
        <v>2</v>
      </c>
      <c r="Q91" s="26">
        <v>0</v>
      </c>
    </row>
    <row r="92" spans="1:17" ht="14.25">
      <c r="A92" s="27" t="s">
        <v>162</v>
      </c>
      <c r="B92" s="37">
        <v>9</v>
      </c>
      <c r="C92" s="37">
        <v>1</v>
      </c>
      <c r="D92" s="37">
        <v>8</v>
      </c>
      <c r="E92" s="38">
        <v>0</v>
      </c>
      <c r="F92" s="28">
        <v>3</v>
      </c>
      <c r="G92" s="29">
        <v>0</v>
      </c>
      <c r="H92" s="28">
        <v>3</v>
      </c>
      <c r="I92" s="29">
        <v>0</v>
      </c>
      <c r="J92" s="37">
        <v>14</v>
      </c>
      <c r="K92" s="37">
        <v>1</v>
      </c>
      <c r="L92" s="37">
        <v>12</v>
      </c>
      <c r="M92" s="37">
        <v>1</v>
      </c>
      <c r="N92" s="25">
        <v>5</v>
      </c>
      <c r="O92" s="26">
        <v>0</v>
      </c>
      <c r="P92" s="25">
        <v>5</v>
      </c>
      <c r="Q92" s="26">
        <v>0</v>
      </c>
    </row>
    <row r="93" spans="1:17" ht="14.25">
      <c r="A93" s="27" t="s">
        <v>77</v>
      </c>
      <c r="B93" s="37">
        <v>1</v>
      </c>
      <c r="C93" s="38">
        <v>0</v>
      </c>
      <c r="D93" s="38">
        <v>0</v>
      </c>
      <c r="E93" s="37">
        <v>1</v>
      </c>
      <c r="F93" s="28">
        <v>9</v>
      </c>
      <c r="G93" s="29">
        <v>0</v>
      </c>
      <c r="H93" s="28">
        <v>8</v>
      </c>
      <c r="I93" s="28">
        <v>1</v>
      </c>
      <c r="J93" s="37">
        <v>4</v>
      </c>
      <c r="K93" s="37">
        <v>2</v>
      </c>
      <c r="L93" s="37">
        <v>1</v>
      </c>
      <c r="M93" s="37">
        <v>1</v>
      </c>
      <c r="N93" s="25">
        <v>4</v>
      </c>
      <c r="O93" s="26">
        <v>0</v>
      </c>
      <c r="P93" s="25">
        <v>3</v>
      </c>
      <c r="Q93" s="25">
        <v>1</v>
      </c>
    </row>
    <row r="94" spans="1:17" ht="14.25">
      <c r="A94" s="27" t="s">
        <v>78</v>
      </c>
      <c r="B94" s="38">
        <v>0</v>
      </c>
      <c r="C94" s="38">
        <v>0</v>
      </c>
      <c r="D94" s="38">
        <v>0</v>
      </c>
      <c r="E94" s="38">
        <v>0</v>
      </c>
      <c r="F94" s="29">
        <v>0</v>
      </c>
      <c r="G94" s="29">
        <v>0</v>
      </c>
      <c r="H94" s="29">
        <v>0</v>
      </c>
      <c r="I94" s="29">
        <v>0</v>
      </c>
      <c r="J94" s="38">
        <v>0</v>
      </c>
      <c r="K94" s="38">
        <v>0</v>
      </c>
      <c r="L94" s="38">
        <v>0</v>
      </c>
      <c r="M94" s="38">
        <v>0</v>
      </c>
      <c r="N94" s="26">
        <v>0</v>
      </c>
      <c r="O94" s="26">
        <v>0</v>
      </c>
      <c r="P94" s="26">
        <v>0</v>
      </c>
      <c r="Q94" s="26">
        <v>0</v>
      </c>
    </row>
    <row r="95" spans="1:17" ht="14.25">
      <c r="A95" s="27" t="s">
        <v>79</v>
      </c>
      <c r="B95" s="38">
        <v>0</v>
      </c>
      <c r="C95" s="38">
        <v>0</v>
      </c>
      <c r="D95" s="38">
        <v>0</v>
      </c>
      <c r="E95" s="38">
        <v>0</v>
      </c>
      <c r="F95" s="29">
        <v>0</v>
      </c>
      <c r="G95" s="29">
        <v>0</v>
      </c>
      <c r="H95" s="29">
        <v>0</v>
      </c>
      <c r="I95" s="29">
        <v>0</v>
      </c>
      <c r="J95" s="37">
        <v>2</v>
      </c>
      <c r="K95" s="37">
        <v>2</v>
      </c>
      <c r="L95" s="38">
        <v>0</v>
      </c>
      <c r="M95" s="38">
        <v>0</v>
      </c>
      <c r="N95" s="25">
        <v>6</v>
      </c>
      <c r="O95" s="25">
        <v>1</v>
      </c>
      <c r="P95" s="25">
        <v>5</v>
      </c>
      <c r="Q95" s="26">
        <v>0</v>
      </c>
    </row>
    <row r="96" spans="1:17" ht="14.25">
      <c r="A96" s="27" t="s">
        <v>80</v>
      </c>
      <c r="B96" s="37">
        <v>1</v>
      </c>
      <c r="C96" s="37">
        <v>1</v>
      </c>
      <c r="D96" s="38">
        <v>0</v>
      </c>
      <c r="E96" s="38">
        <v>0</v>
      </c>
      <c r="F96" s="28">
        <v>12</v>
      </c>
      <c r="G96" s="28">
        <v>1</v>
      </c>
      <c r="H96" s="28">
        <v>11</v>
      </c>
      <c r="I96" s="29">
        <v>0</v>
      </c>
      <c r="J96" s="37">
        <v>57</v>
      </c>
      <c r="K96" s="37">
        <v>5</v>
      </c>
      <c r="L96" s="37">
        <v>52</v>
      </c>
      <c r="M96" s="38">
        <v>0</v>
      </c>
      <c r="N96" s="25">
        <v>32</v>
      </c>
      <c r="O96" s="26">
        <v>0</v>
      </c>
      <c r="P96" s="25">
        <v>31</v>
      </c>
      <c r="Q96" s="25">
        <v>1</v>
      </c>
    </row>
    <row r="97" spans="1:17" ht="14.25">
      <c r="A97" s="27" t="s">
        <v>87</v>
      </c>
      <c r="B97" s="37">
        <v>1</v>
      </c>
      <c r="C97" s="38">
        <v>0</v>
      </c>
      <c r="D97" s="37">
        <v>1</v>
      </c>
      <c r="E97" s="38">
        <v>0</v>
      </c>
      <c r="F97" s="28">
        <v>5</v>
      </c>
      <c r="G97" s="29">
        <v>0</v>
      </c>
      <c r="H97" s="28">
        <v>4</v>
      </c>
      <c r="I97" s="28">
        <v>1</v>
      </c>
      <c r="J97" s="37">
        <v>16</v>
      </c>
      <c r="K97" s="37">
        <v>4</v>
      </c>
      <c r="L97" s="37">
        <v>12</v>
      </c>
      <c r="M97" s="38">
        <v>0</v>
      </c>
      <c r="N97" s="25">
        <v>15</v>
      </c>
      <c r="O97" s="25">
        <v>1</v>
      </c>
      <c r="P97" s="25">
        <v>8</v>
      </c>
      <c r="Q97" s="25">
        <v>6</v>
      </c>
    </row>
    <row r="98" spans="1:17" ht="14.25">
      <c r="A98" s="27" t="s">
        <v>88</v>
      </c>
      <c r="B98" s="37">
        <v>8</v>
      </c>
      <c r="C98" s="38">
        <v>0</v>
      </c>
      <c r="D98" s="37">
        <v>8</v>
      </c>
      <c r="E98" s="38">
        <v>0</v>
      </c>
      <c r="F98" s="29">
        <v>0</v>
      </c>
      <c r="G98" s="29">
        <v>0</v>
      </c>
      <c r="H98" s="29">
        <v>0</v>
      </c>
      <c r="I98" s="29">
        <v>0</v>
      </c>
      <c r="J98" s="38">
        <v>0</v>
      </c>
      <c r="K98" s="38">
        <v>0</v>
      </c>
      <c r="L98" s="38">
        <v>0</v>
      </c>
      <c r="M98" s="38">
        <v>0</v>
      </c>
      <c r="N98" s="26">
        <v>0</v>
      </c>
      <c r="O98" s="26">
        <v>0</v>
      </c>
      <c r="P98" s="26">
        <v>0</v>
      </c>
      <c r="Q98" s="26">
        <v>0</v>
      </c>
    </row>
    <row r="99" spans="1:17" ht="14.25">
      <c r="A99" s="27" t="s">
        <v>89</v>
      </c>
      <c r="B99" s="38">
        <v>0</v>
      </c>
      <c r="C99" s="38">
        <v>0</v>
      </c>
      <c r="D99" s="38">
        <v>0</v>
      </c>
      <c r="E99" s="38">
        <v>0</v>
      </c>
      <c r="F99" s="29">
        <v>0</v>
      </c>
      <c r="G99" s="29">
        <v>0</v>
      </c>
      <c r="H99" s="29">
        <v>0</v>
      </c>
      <c r="I99" s="29">
        <v>0</v>
      </c>
      <c r="J99" s="38">
        <v>0</v>
      </c>
      <c r="K99" s="38">
        <v>0</v>
      </c>
      <c r="L99" s="38">
        <v>0</v>
      </c>
      <c r="M99" s="38">
        <v>0</v>
      </c>
      <c r="N99" s="25">
        <v>1</v>
      </c>
      <c r="O99" s="26">
        <v>0</v>
      </c>
      <c r="P99" s="25">
        <v>1</v>
      </c>
      <c r="Q99" s="26">
        <v>0</v>
      </c>
    </row>
    <row r="100" spans="1:17" ht="14.25">
      <c r="A100" s="27" t="s">
        <v>95</v>
      </c>
      <c r="B100" s="38">
        <v>0</v>
      </c>
      <c r="C100" s="38">
        <v>0</v>
      </c>
      <c r="D100" s="38">
        <v>0</v>
      </c>
      <c r="E100" s="38">
        <v>0</v>
      </c>
      <c r="F100" s="29">
        <v>0</v>
      </c>
      <c r="G100" s="29">
        <v>0</v>
      </c>
      <c r="H100" s="29">
        <v>0</v>
      </c>
      <c r="I100" s="29">
        <v>0</v>
      </c>
      <c r="J100" s="37">
        <v>8</v>
      </c>
      <c r="K100" s="37">
        <v>2</v>
      </c>
      <c r="L100" s="37">
        <v>6</v>
      </c>
      <c r="M100" s="38">
        <v>0</v>
      </c>
      <c r="N100" s="26">
        <v>0</v>
      </c>
      <c r="O100" s="26">
        <v>0</v>
      </c>
      <c r="P100" s="26">
        <v>0</v>
      </c>
      <c r="Q100" s="26">
        <v>0</v>
      </c>
    </row>
    <row r="101" spans="1:17" ht="14.25">
      <c r="A101" s="27" t="s">
        <v>98</v>
      </c>
      <c r="B101" s="37">
        <v>39</v>
      </c>
      <c r="C101" s="37">
        <v>31</v>
      </c>
      <c r="D101" s="37">
        <v>8</v>
      </c>
      <c r="E101" s="38">
        <v>0</v>
      </c>
      <c r="F101" s="28">
        <v>16</v>
      </c>
      <c r="G101" s="28">
        <v>7</v>
      </c>
      <c r="H101" s="28">
        <v>7</v>
      </c>
      <c r="I101" s="28">
        <v>2</v>
      </c>
      <c r="J101" s="37">
        <v>11</v>
      </c>
      <c r="K101" s="37">
        <v>8</v>
      </c>
      <c r="L101" s="37">
        <v>2</v>
      </c>
      <c r="M101" s="37">
        <v>1</v>
      </c>
      <c r="N101" s="25">
        <v>2</v>
      </c>
      <c r="O101" s="25">
        <v>2</v>
      </c>
      <c r="P101" s="26">
        <v>0</v>
      </c>
      <c r="Q101" s="26">
        <v>0</v>
      </c>
    </row>
    <row r="102" spans="1:17" ht="14.25">
      <c r="A102" s="27" t="s">
        <v>103</v>
      </c>
      <c r="B102" s="37">
        <v>26</v>
      </c>
      <c r="C102" s="37">
        <v>3</v>
      </c>
      <c r="D102" s="37">
        <v>23</v>
      </c>
      <c r="E102" s="38">
        <v>0</v>
      </c>
      <c r="F102" s="28">
        <v>12</v>
      </c>
      <c r="G102" s="29">
        <v>0</v>
      </c>
      <c r="H102" s="28">
        <v>12</v>
      </c>
      <c r="I102" s="29">
        <v>0</v>
      </c>
      <c r="J102" s="37">
        <v>30</v>
      </c>
      <c r="K102" s="37">
        <v>14</v>
      </c>
      <c r="L102" s="37">
        <v>15</v>
      </c>
      <c r="M102" s="37">
        <v>1</v>
      </c>
      <c r="N102" s="25">
        <v>14</v>
      </c>
      <c r="O102" s="25">
        <v>1</v>
      </c>
      <c r="P102" s="25">
        <v>12</v>
      </c>
      <c r="Q102" s="25">
        <v>1</v>
      </c>
    </row>
    <row r="103" spans="1:17" ht="14.25">
      <c r="A103" s="27" t="s">
        <v>104</v>
      </c>
      <c r="B103" s="37">
        <v>3</v>
      </c>
      <c r="C103" s="37">
        <v>1</v>
      </c>
      <c r="D103" s="37">
        <v>2</v>
      </c>
      <c r="E103" s="38">
        <v>0</v>
      </c>
      <c r="F103" s="28">
        <v>4</v>
      </c>
      <c r="G103" s="29">
        <v>0</v>
      </c>
      <c r="H103" s="28">
        <v>4</v>
      </c>
      <c r="I103" s="29">
        <v>0</v>
      </c>
      <c r="J103" s="37">
        <v>6</v>
      </c>
      <c r="K103" s="37">
        <v>3</v>
      </c>
      <c r="L103" s="37">
        <v>3</v>
      </c>
      <c r="M103" s="38">
        <v>0</v>
      </c>
      <c r="N103" s="26">
        <v>0</v>
      </c>
      <c r="O103" s="26">
        <v>0</v>
      </c>
      <c r="P103" s="26">
        <v>0</v>
      </c>
      <c r="Q103" s="26">
        <v>0</v>
      </c>
    </row>
    <row r="104" spans="1:17" ht="14.25">
      <c r="A104" s="27" t="s">
        <v>105</v>
      </c>
      <c r="B104" s="37">
        <v>5</v>
      </c>
      <c r="C104" s="37">
        <v>3</v>
      </c>
      <c r="D104" s="37">
        <v>2</v>
      </c>
      <c r="E104" s="38">
        <v>0</v>
      </c>
      <c r="F104" s="28">
        <v>1</v>
      </c>
      <c r="G104" s="29">
        <v>0</v>
      </c>
      <c r="H104" s="28">
        <v>1</v>
      </c>
      <c r="I104" s="29">
        <v>0</v>
      </c>
      <c r="J104" s="37">
        <v>21</v>
      </c>
      <c r="K104" s="37">
        <v>19</v>
      </c>
      <c r="L104" s="37">
        <v>2</v>
      </c>
      <c r="M104" s="38">
        <v>0</v>
      </c>
      <c r="N104" s="26">
        <v>0</v>
      </c>
      <c r="O104" s="26">
        <v>0</v>
      </c>
      <c r="P104" s="26">
        <v>0</v>
      </c>
      <c r="Q104" s="26">
        <v>0</v>
      </c>
    </row>
    <row r="105" spans="1:17" ht="14.25">
      <c r="A105" s="27" t="s">
        <v>106</v>
      </c>
      <c r="B105" s="37">
        <v>18</v>
      </c>
      <c r="C105" s="37">
        <v>4</v>
      </c>
      <c r="D105" s="37">
        <v>7</v>
      </c>
      <c r="E105" s="37">
        <v>7</v>
      </c>
      <c r="F105" s="28">
        <v>25</v>
      </c>
      <c r="G105" s="28">
        <v>2</v>
      </c>
      <c r="H105" s="28">
        <v>15</v>
      </c>
      <c r="I105" s="28">
        <v>8</v>
      </c>
      <c r="J105" s="37">
        <v>12</v>
      </c>
      <c r="K105" s="37">
        <v>7</v>
      </c>
      <c r="L105" s="37">
        <v>5</v>
      </c>
      <c r="M105" s="38">
        <v>0</v>
      </c>
      <c r="N105" s="25">
        <v>1</v>
      </c>
      <c r="O105" s="26">
        <v>0</v>
      </c>
      <c r="P105" s="25">
        <v>1</v>
      </c>
      <c r="Q105" s="26">
        <v>0</v>
      </c>
    </row>
    <row r="106" spans="1:17" ht="14.25">
      <c r="A106" s="27" t="s">
        <v>107</v>
      </c>
      <c r="B106" s="38">
        <v>0</v>
      </c>
      <c r="C106" s="38">
        <v>0</v>
      </c>
      <c r="D106" s="38">
        <v>0</v>
      </c>
      <c r="E106" s="38">
        <v>0</v>
      </c>
      <c r="F106" s="28">
        <v>9</v>
      </c>
      <c r="G106" s="29">
        <v>0</v>
      </c>
      <c r="H106" s="28">
        <v>3</v>
      </c>
      <c r="I106" s="28">
        <v>6</v>
      </c>
      <c r="J106" s="37">
        <v>12</v>
      </c>
      <c r="K106" s="37">
        <v>1</v>
      </c>
      <c r="L106" s="37">
        <v>8</v>
      </c>
      <c r="M106" s="37">
        <v>3</v>
      </c>
      <c r="N106" s="26">
        <v>0</v>
      </c>
      <c r="O106" s="26">
        <v>0</v>
      </c>
      <c r="P106" s="26">
        <v>0</v>
      </c>
      <c r="Q106" s="26">
        <v>0</v>
      </c>
    </row>
    <row r="107" spans="1:17" ht="14.25">
      <c r="A107" s="27" t="s">
        <v>108</v>
      </c>
      <c r="B107" s="38">
        <v>0</v>
      </c>
      <c r="C107" s="38">
        <v>0</v>
      </c>
      <c r="D107" s="38">
        <v>0</v>
      </c>
      <c r="E107" s="38">
        <v>0</v>
      </c>
      <c r="F107" s="28">
        <v>1</v>
      </c>
      <c r="G107" s="28">
        <v>1</v>
      </c>
      <c r="H107" s="29">
        <v>0</v>
      </c>
      <c r="I107" s="29">
        <v>0</v>
      </c>
      <c r="J107" s="37">
        <v>1</v>
      </c>
      <c r="K107" s="37">
        <v>1</v>
      </c>
      <c r="L107" s="38">
        <v>0</v>
      </c>
      <c r="M107" s="38">
        <v>0</v>
      </c>
      <c r="N107" s="25">
        <v>1</v>
      </c>
      <c r="O107" s="26">
        <v>0</v>
      </c>
      <c r="P107" s="25">
        <v>1</v>
      </c>
      <c r="Q107" s="26">
        <v>0</v>
      </c>
    </row>
    <row r="108" spans="1:17">
      <c r="B108">
        <f t="shared" ref="B108:Q108" si="0">SUM(B2:B107)</f>
        <v>1679</v>
      </c>
      <c r="C108">
        <f t="shared" si="0"/>
        <v>674</v>
      </c>
      <c r="D108">
        <f t="shared" si="0"/>
        <v>920</v>
      </c>
      <c r="E108">
        <f t="shared" si="0"/>
        <v>85</v>
      </c>
      <c r="F108">
        <f t="shared" si="0"/>
        <v>2009</v>
      </c>
      <c r="G108">
        <f t="shared" si="0"/>
        <v>465</v>
      </c>
      <c r="H108">
        <f t="shared" si="0"/>
        <v>1275</v>
      </c>
      <c r="I108">
        <f t="shared" si="0"/>
        <v>269</v>
      </c>
      <c r="J108">
        <f t="shared" si="0"/>
        <v>2204</v>
      </c>
      <c r="K108">
        <f t="shared" si="0"/>
        <v>893</v>
      </c>
      <c r="L108">
        <f t="shared" si="0"/>
        <v>1217</v>
      </c>
      <c r="M108">
        <f t="shared" si="0"/>
        <v>94</v>
      </c>
      <c r="N108">
        <f t="shared" si="0"/>
        <v>1742</v>
      </c>
      <c r="O108">
        <f t="shared" si="0"/>
        <v>402</v>
      </c>
      <c r="P108">
        <f t="shared" si="0"/>
        <v>1201</v>
      </c>
      <c r="Q108">
        <f t="shared" si="0"/>
        <v>139</v>
      </c>
    </row>
    <row r="109" spans="1:17">
      <c r="B109">
        <f>C118</f>
        <v>2608</v>
      </c>
      <c r="C109">
        <f>C115</f>
        <v>915</v>
      </c>
      <c r="D109">
        <f>C116</f>
        <v>1419</v>
      </c>
      <c r="E109">
        <f>C117</f>
        <v>274</v>
      </c>
      <c r="F109">
        <f>G118</f>
        <v>3452</v>
      </c>
      <c r="G109">
        <f>G115</f>
        <v>552</v>
      </c>
      <c r="H109">
        <f>G116</f>
        <v>2021</v>
      </c>
      <c r="I109">
        <f>G117</f>
        <v>879</v>
      </c>
      <c r="J109">
        <f>K118</f>
        <v>3784</v>
      </c>
      <c r="K109">
        <f>K115</f>
        <v>1282</v>
      </c>
      <c r="L109">
        <f>K116</f>
        <v>2068</v>
      </c>
      <c r="M109">
        <f>K117</f>
        <v>434</v>
      </c>
      <c r="N109">
        <f>O118</f>
        <v>2718</v>
      </c>
      <c r="O109">
        <f>O115</f>
        <v>530</v>
      </c>
      <c r="P109">
        <f>O116</f>
        <v>1742</v>
      </c>
      <c r="Q109">
        <f>O117</f>
        <v>446</v>
      </c>
    </row>
    <row r="114" spans="2:15">
      <c r="B114" s="36" t="s">
        <v>164</v>
      </c>
      <c r="C114" s="36" t="s">
        <v>165</v>
      </c>
      <c r="F114" s="36" t="s">
        <v>164</v>
      </c>
      <c r="G114" s="36" t="s">
        <v>165</v>
      </c>
      <c r="J114" s="36" t="s">
        <v>164</v>
      </c>
      <c r="K114" s="36" t="s">
        <v>165</v>
      </c>
      <c r="N114" s="36" t="s">
        <v>164</v>
      </c>
      <c r="O114" s="36" t="s">
        <v>165</v>
      </c>
    </row>
    <row r="115" spans="2:15">
      <c r="B115" s="39" t="s">
        <v>129</v>
      </c>
      <c r="C115" s="37">
        <v>915</v>
      </c>
      <c r="F115" s="39" t="s">
        <v>129</v>
      </c>
      <c r="G115" s="37">
        <v>552</v>
      </c>
      <c r="J115" s="39" t="s">
        <v>129</v>
      </c>
      <c r="K115" s="37">
        <v>1282</v>
      </c>
      <c r="N115" s="39" t="s">
        <v>129</v>
      </c>
      <c r="O115" s="37">
        <v>530</v>
      </c>
    </row>
    <row r="116" spans="2:15">
      <c r="B116" s="39" t="s">
        <v>130</v>
      </c>
      <c r="C116" s="37">
        <v>1419</v>
      </c>
      <c r="F116" s="39" t="s">
        <v>130</v>
      </c>
      <c r="G116" s="37">
        <v>2021</v>
      </c>
      <c r="J116" s="39" t="s">
        <v>130</v>
      </c>
      <c r="K116" s="37">
        <v>2068</v>
      </c>
      <c r="N116" s="39" t="s">
        <v>130</v>
      </c>
      <c r="O116" s="37">
        <v>1742</v>
      </c>
    </row>
    <row r="117" spans="2:15">
      <c r="B117" s="39" t="s">
        <v>131</v>
      </c>
      <c r="C117" s="37">
        <v>274</v>
      </c>
      <c r="F117" s="39" t="s">
        <v>131</v>
      </c>
      <c r="G117" s="37">
        <v>879</v>
      </c>
      <c r="J117" s="39" t="s">
        <v>131</v>
      </c>
      <c r="K117" s="37">
        <v>434</v>
      </c>
      <c r="N117" s="39" t="s">
        <v>131</v>
      </c>
      <c r="O117" s="37">
        <v>446</v>
      </c>
    </row>
    <row r="118" spans="2:15">
      <c r="C118">
        <f>SUM(C115:C117)</f>
        <v>2608</v>
      </c>
      <c r="G118">
        <f>SUM(G115:G117)</f>
        <v>3452</v>
      </c>
      <c r="K118">
        <f>SUM(K115:K117)</f>
        <v>3784</v>
      </c>
      <c r="O118">
        <f>SUM(O115:O117)</f>
        <v>2718</v>
      </c>
    </row>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topLeftCell="A97" workbookViewId="0">
      <selection activeCell="B117" sqref="B117:Q117"/>
    </sheetView>
  </sheetViews>
  <sheetFormatPr defaultRowHeight="13.5"/>
  <sheetData>
    <row r="1" spans="1:17">
      <c r="A1" s="41" t="s">
        <v>182</v>
      </c>
      <c r="B1" s="41" t="s">
        <v>163</v>
      </c>
      <c r="C1" s="41" t="s">
        <v>129</v>
      </c>
      <c r="D1" s="41" t="s">
        <v>130</v>
      </c>
      <c r="E1" s="41" t="s">
        <v>131</v>
      </c>
      <c r="F1" s="41" t="s">
        <v>128</v>
      </c>
      <c r="G1" s="41" t="s">
        <v>129</v>
      </c>
      <c r="H1" s="41" t="s">
        <v>130</v>
      </c>
      <c r="I1" s="41" t="s">
        <v>131</v>
      </c>
      <c r="J1" s="41" t="s">
        <v>163</v>
      </c>
      <c r="K1" s="41" t="s">
        <v>129</v>
      </c>
      <c r="L1" s="41" t="s">
        <v>130</v>
      </c>
      <c r="M1" s="41" t="s">
        <v>131</v>
      </c>
      <c r="N1" s="41" t="s">
        <v>128</v>
      </c>
      <c r="O1" s="41" t="s">
        <v>129</v>
      </c>
      <c r="P1" s="41" t="s">
        <v>130</v>
      </c>
      <c r="Q1" s="41" t="s">
        <v>131</v>
      </c>
    </row>
    <row r="2" spans="1:17">
      <c r="A2" s="45" t="s">
        <v>0</v>
      </c>
      <c r="B2" s="43">
        <v>64</v>
      </c>
      <c r="C2" s="43">
        <v>32</v>
      </c>
      <c r="D2" s="43">
        <v>31</v>
      </c>
      <c r="E2" s="43">
        <v>1</v>
      </c>
      <c r="F2" s="43">
        <v>32</v>
      </c>
      <c r="G2" s="43">
        <v>14</v>
      </c>
      <c r="H2" s="43">
        <v>14</v>
      </c>
      <c r="I2" s="43">
        <v>4</v>
      </c>
      <c r="J2" s="43">
        <v>70</v>
      </c>
      <c r="K2" s="43">
        <v>40</v>
      </c>
      <c r="L2" s="43">
        <v>23</v>
      </c>
      <c r="M2" s="43">
        <v>7</v>
      </c>
      <c r="N2" s="43">
        <v>37</v>
      </c>
      <c r="O2" s="43">
        <v>11</v>
      </c>
      <c r="P2" s="43">
        <v>21</v>
      </c>
      <c r="Q2" s="43">
        <v>5</v>
      </c>
    </row>
    <row r="3" spans="1:17" ht="14.25">
      <c r="A3" s="45" t="s">
        <v>50</v>
      </c>
      <c r="B3" s="43">
        <v>37</v>
      </c>
      <c r="C3" s="43">
        <v>8</v>
      </c>
      <c r="D3" s="43">
        <v>29</v>
      </c>
      <c r="E3" s="44">
        <v>0</v>
      </c>
      <c r="F3" s="43">
        <v>43</v>
      </c>
      <c r="G3" s="43">
        <v>2</v>
      </c>
      <c r="H3" s="43">
        <v>34</v>
      </c>
      <c r="I3" s="43">
        <v>7</v>
      </c>
      <c r="J3" s="43">
        <v>44</v>
      </c>
      <c r="K3" s="43">
        <v>11</v>
      </c>
      <c r="L3" s="43">
        <v>29</v>
      </c>
      <c r="M3" s="43">
        <v>4</v>
      </c>
      <c r="N3" s="43">
        <v>51</v>
      </c>
      <c r="O3" s="43">
        <v>5</v>
      </c>
      <c r="P3" s="43">
        <v>42</v>
      </c>
      <c r="Q3" s="43">
        <v>4</v>
      </c>
    </row>
    <row r="4" spans="1:17" ht="14.25">
      <c r="A4" s="45" t="s">
        <v>7</v>
      </c>
      <c r="B4" s="43">
        <v>136</v>
      </c>
      <c r="C4" s="43">
        <v>81</v>
      </c>
      <c r="D4" s="43">
        <v>49</v>
      </c>
      <c r="E4" s="43">
        <v>6</v>
      </c>
      <c r="F4" s="43">
        <v>151</v>
      </c>
      <c r="G4" s="43">
        <v>63</v>
      </c>
      <c r="H4" s="43">
        <v>79</v>
      </c>
      <c r="I4" s="43">
        <v>9</v>
      </c>
      <c r="J4" s="43">
        <v>53</v>
      </c>
      <c r="K4" s="43">
        <v>31</v>
      </c>
      <c r="L4" s="43">
        <v>22</v>
      </c>
      <c r="M4" s="44">
        <v>0</v>
      </c>
      <c r="N4" s="43">
        <v>115</v>
      </c>
      <c r="O4" s="43">
        <v>53</v>
      </c>
      <c r="P4" s="43">
        <v>49</v>
      </c>
      <c r="Q4" s="43">
        <v>13</v>
      </c>
    </row>
    <row r="5" spans="1:17" ht="14.25">
      <c r="A5" s="45" t="s">
        <v>4</v>
      </c>
      <c r="B5" s="43">
        <v>29</v>
      </c>
      <c r="C5" s="43">
        <v>7</v>
      </c>
      <c r="D5" s="43">
        <v>20</v>
      </c>
      <c r="E5" s="43">
        <v>2</v>
      </c>
      <c r="F5" s="43">
        <v>25</v>
      </c>
      <c r="G5" s="43">
        <v>8</v>
      </c>
      <c r="H5" s="43">
        <v>17</v>
      </c>
      <c r="I5" s="44">
        <v>0</v>
      </c>
      <c r="J5" s="43">
        <v>34</v>
      </c>
      <c r="K5" s="43">
        <v>16</v>
      </c>
      <c r="L5" s="43">
        <v>15</v>
      </c>
      <c r="M5" s="43">
        <v>3</v>
      </c>
      <c r="N5" s="43">
        <v>9</v>
      </c>
      <c r="O5" s="43">
        <v>1</v>
      </c>
      <c r="P5" s="43">
        <v>8</v>
      </c>
      <c r="Q5" s="44">
        <v>0</v>
      </c>
    </row>
    <row r="6" spans="1:17" ht="14.25">
      <c r="A6" s="45" t="s">
        <v>10</v>
      </c>
      <c r="B6" s="43">
        <v>3</v>
      </c>
      <c r="C6" s="43">
        <v>2</v>
      </c>
      <c r="D6" s="43">
        <v>1</v>
      </c>
      <c r="E6" s="44">
        <v>0</v>
      </c>
      <c r="F6" s="43">
        <v>9</v>
      </c>
      <c r="G6" s="44">
        <v>0</v>
      </c>
      <c r="H6" s="43">
        <v>8</v>
      </c>
      <c r="I6" s="43">
        <v>1</v>
      </c>
      <c r="J6" s="44">
        <v>0</v>
      </c>
      <c r="K6" s="44">
        <v>0</v>
      </c>
      <c r="L6" s="44">
        <v>0</v>
      </c>
      <c r="M6" s="44">
        <v>0</v>
      </c>
      <c r="N6" s="43">
        <v>6</v>
      </c>
      <c r="O6" s="44">
        <v>0</v>
      </c>
      <c r="P6" s="43">
        <v>6</v>
      </c>
      <c r="Q6" s="44">
        <v>0</v>
      </c>
    </row>
    <row r="7" spans="1:17" ht="14.25">
      <c r="A7" s="45" t="s">
        <v>13</v>
      </c>
      <c r="B7" s="43">
        <v>19</v>
      </c>
      <c r="C7" s="43">
        <v>5</v>
      </c>
      <c r="D7" s="43">
        <v>12</v>
      </c>
      <c r="E7" s="43">
        <v>2</v>
      </c>
      <c r="F7" s="43">
        <v>11</v>
      </c>
      <c r="G7" s="44">
        <v>0</v>
      </c>
      <c r="H7" s="43">
        <v>5</v>
      </c>
      <c r="I7" s="43">
        <v>6</v>
      </c>
      <c r="J7" s="43">
        <v>5</v>
      </c>
      <c r="K7" s="44">
        <v>0</v>
      </c>
      <c r="L7" s="43">
        <v>5</v>
      </c>
      <c r="M7" s="44">
        <v>0</v>
      </c>
      <c r="N7" s="43">
        <v>13</v>
      </c>
      <c r="O7" s="43">
        <v>3</v>
      </c>
      <c r="P7" s="43">
        <v>7</v>
      </c>
      <c r="Q7" s="43">
        <v>3</v>
      </c>
    </row>
    <row r="8" spans="1:17" ht="14.25">
      <c r="A8" s="45" t="s">
        <v>6</v>
      </c>
      <c r="B8" s="43">
        <v>13</v>
      </c>
      <c r="C8" s="43">
        <v>1</v>
      </c>
      <c r="D8" s="43">
        <v>12</v>
      </c>
      <c r="E8" s="44">
        <v>0</v>
      </c>
      <c r="F8" s="43">
        <v>32</v>
      </c>
      <c r="G8" s="43">
        <v>1</v>
      </c>
      <c r="H8" s="43">
        <v>29</v>
      </c>
      <c r="I8" s="43">
        <v>2</v>
      </c>
      <c r="J8" s="43">
        <v>27</v>
      </c>
      <c r="K8" s="43">
        <v>1</v>
      </c>
      <c r="L8" s="43">
        <v>24</v>
      </c>
      <c r="M8" s="43">
        <v>2</v>
      </c>
      <c r="N8" s="43">
        <v>19</v>
      </c>
      <c r="O8" s="43">
        <v>1</v>
      </c>
      <c r="P8" s="43">
        <v>16</v>
      </c>
      <c r="Q8" s="43">
        <v>2</v>
      </c>
    </row>
    <row r="9" spans="1:17" ht="14.25">
      <c r="A9" s="45" t="s">
        <v>9</v>
      </c>
      <c r="B9" s="44">
        <v>0</v>
      </c>
      <c r="C9" s="44">
        <v>0</v>
      </c>
      <c r="D9" s="44">
        <v>0</v>
      </c>
      <c r="E9" s="44">
        <v>0</v>
      </c>
      <c r="F9" s="43">
        <v>4</v>
      </c>
      <c r="G9" s="44">
        <v>0</v>
      </c>
      <c r="H9" s="43">
        <v>2</v>
      </c>
      <c r="I9" s="43">
        <v>2</v>
      </c>
      <c r="J9" s="43">
        <v>5</v>
      </c>
      <c r="K9" s="43">
        <v>2</v>
      </c>
      <c r="L9" s="43">
        <v>2</v>
      </c>
      <c r="M9" s="43">
        <v>1</v>
      </c>
      <c r="N9" s="43">
        <v>1</v>
      </c>
      <c r="O9" s="44">
        <v>0</v>
      </c>
      <c r="P9" s="44">
        <v>0</v>
      </c>
      <c r="Q9" s="43">
        <v>1</v>
      </c>
    </row>
    <row r="10" spans="1:17" ht="14.25">
      <c r="A10" s="45" t="s">
        <v>8</v>
      </c>
      <c r="B10" s="43">
        <v>46</v>
      </c>
      <c r="C10" s="43">
        <v>26</v>
      </c>
      <c r="D10" s="43">
        <v>20</v>
      </c>
      <c r="E10" s="44">
        <v>0</v>
      </c>
      <c r="F10" s="43">
        <v>47</v>
      </c>
      <c r="G10" s="43">
        <v>17</v>
      </c>
      <c r="H10" s="43">
        <v>29</v>
      </c>
      <c r="I10" s="43">
        <v>1</v>
      </c>
      <c r="J10" s="43">
        <v>77</v>
      </c>
      <c r="K10" s="43">
        <v>40</v>
      </c>
      <c r="L10" s="43">
        <v>35</v>
      </c>
      <c r="M10" s="43">
        <v>2</v>
      </c>
      <c r="N10" s="43">
        <v>56</v>
      </c>
      <c r="O10" s="43">
        <v>14</v>
      </c>
      <c r="P10" s="43">
        <v>41</v>
      </c>
      <c r="Q10" s="43">
        <v>1</v>
      </c>
    </row>
    <row r="11" spans="1:17">
      <c r="A11" s="45" t="s">
        <v>132</v>
      </c>
      <c r="B11" s="43">
        <v>132</v>
      </c>
      <c r="C11" s="43">
        <v>50</v>
      </c>
      <c r="D11" s="43">
        <v>76</v>
      </c>
      <c r="E11" s="43">
        <v>6</v>
      </c>
      <c r="F11" s="43">
        <v>159</v>
      </c>
      <c r="G11" s="43">
        <v>48</v>
      </c>
      <c r="H11" s="43">
        <v>101</v>
      </c>
      <c r="I11" s="43">
        <v>10</v>
      </c>
      <c r="J11" s="43">
        <v>132</v>
      </c>
      <c r="K11" s="43">
        <v>65</v>
      </c>
      <c r="L11" s="43">
        <v>65</v>
      </c>
      <c r="M11" s="43">
        <v>2</v>
      </c>
      <c r="N11" s="43">
        <v>72</v>
      </c>
      <c r="O11" s="43">
        <v>25</v>
      </c>
      <c r="P11" s="43">
        <v>39</v>
      </c>
      <c r="Q11" s="43">
        <v>8</v>
      </c>
    </row>
    <row r="12" spans="1:17">
      <c r="A12" s="45" t="s">
        <v>133</v>
      </c>
      <c r="B12" s="43">
        <v>143</v>
      </c>
      <c r="C12" s="43">
        <v>90</v>
      </c>
      <c r="D12" s="43">
        <v>52</v>
      </c>
      <c r="E12" s="43">
        <v>1</v>
      </c>
      <c r="F12" s="43">
        <v>187</v>
      </c>
      <c r="G12" s="43">
        <v>108</v>
      </c>
      <c r="H12" s="43">
        <v>61</v>
      </c>
      <c r="I12" s="43">
        <v>18</v>
      </c>
      <c r="J12" s="43">
        <v>190</v>
      </c>
      <c r="K12" s="43">
        <v>135</v>
      </c>
      <c r="L12" s="43">
        <v>51</v>
      </c>
      <c r="M12" s="43">
        <v>4</v>
      </c>
      <c r="N12" s="43">
        <v>178</v>
      </c>
      <c r="O12" s="43">
        <v>96</v>
      </c>
      <c r="P12" s="43">
        <v>72</v>
      </c>
      <c r="Q12" s="43">
        <v>10</v>
      </c>
    </row>
    <row r="13" spans="1:17" ht="14.25">
      <c r="A13" s="45" t="s">
        <v>134</v>
      </c>
      <c r="B13" s="43">
        <v>48</v>
      </c>
      <c r="C13" s="43">
        <v>6</v>
      </c>
      <c r="D13" s="43">
        <v>36</v>
      </c>
      <c r="E13" s="43">
        <v>6</v>
      </c>
      <c r="F13" s="43">
        <v>35</v>
      </c>
      <c r="G13" s="43">
        <v>1</v>
      </c>
      <c r="H13" s="43">
        <v>21</v>
      </c>
      <c r="I13" s="43">
        <v>13</v>
      </c>
      <c r="J13" s="43">
        <v>66</v>
      </c>
      <c r="K13" s="43">
        <v>17</v>
      </c>
      <c r="L13" s="43">
        <v>36</v>
      </c>
      <c r="M13" s="43">
        <v>13</v>
      </c>
      <c r="N13" s="43">
        <v>33</v>
      </c>
      <c r="O13" s="44">
        <v>0</v>
      </c>
      <c r="P13" s="43">
        <v>20</v>
      </c>
      <c r="Q13" s="43">
        <v>13</v>
      </c>
    </row>
    <row r="14" spans="1:17" ht="14.25">
      <c r="A14" s="45" t="s">
        <v>59</v>
      </c>
      <c r="B14" s="43">
        <v>63</v>
      </c>
      <c r="C14" s="43">
        <v>13</v>
      </c>
      <c r="D14" s="43">
        <v>50</v>
      </c>
      <c r="E14" s="44">
        <v>0</v>
      </c>
      <c r="F14" s="43">
        <v>47</v>
      </c>
      <c r="G14" s="43">
        <v>1</v>
      </c>
      <c r="H14" s="43">
        <v>44</v>
      </c>
      <c r="I14" s="43">
        <v>2</v>
      </c>
      <c r="J14" s="43">
        <v>47</v>
      </c>
      <c r="K14" s="43">
        <v>1</v>
      </c>
      <c r="L14" s="43">
        <v>43</v>
      </c>
      <c r="M14" s="43">
        <v>3</v>
      </c>
      <c r="N14" s="43">
        <v>4</v>
      </c>
      <c r="O14" s="43">
        <v>1</v>
      </c>
      <c r="P14" s="43">
        <v>3</v>
      </c>
      <c r="Q14" s="44">
        <v>0</v>
      </c>
    </row>
    <row r="15" spans="1:17" ht="14.25">
      <c r="A15" s="45" t="s">
        <v>1</v>
      </c>
      <c r="B15" s="43">
        <v>16</v>
      </c>
      <c r="C15" s="43">
        <v>1</v>
      </c>
      <c r="D15" s="43">
        <v>13</v>
      </c>
      <c r="E15" s="43">
        <v>2</v>
      </c>
      <c r="F15" s="43">
        <v>19</v>
      </c>
      <c r="G15" s="44">
        <v>0</v>
      </c>
      <c r="H15" s="43">
        <v>17</v>
      </c>
      <c r="I15" s="43">
        <v>2</v>
      </c>
      <c r="J15" s="43">
        <v>27</v>
      </c>
      <c r="K15" s="43">
        <v>6</v>
      </c>
      <c r="L15" s="43">
        <v>21</v>
      </c>
      <c r="M15" s="44">
        <v>0</v>
      </c>
      <c r="N15" s="43">
        <v>23</v>
      </c>
      <c r="O15" s="43">
        <v>2</v>
      </c>
      <c r="P15" s="43">
        <v>17</v>
      </c>
      <c r="Q15" s="43">
        <v>4</v>
      </c>
    </row>
    <row r="16" spans="1:17">
      <c r="A16" s="45" t="s">
        <v>135</v>
      </c>
      <c r="B16" s="43">
        <v>44</v>
      </c>
      <c r="C16" s="43">
        <v>19</v>
      </c>
      <c r="D16" s="43">
        <v>24</v>
      </c>
      <c r="E16" s="43">
        <v>1</v>
      </c>
      <c r="F16" s="43">
        <v>68</v>
      </c>
      <c r="G16" s="43">
        <v>20</v>
      </c>
      <c r="H16" s="43">
        <v>44</v>
      </c>
      <c r="I16" s="43">
        <v>4</v>
      </c>
      <c r="J16" s="43">
        <v>44</v>
      </c>
      <c r="K16" s="43">
        <v>30</v>
      </c>
      <c r="L16" s="43">
        <v>11</v>
      </c>
      <c r="M16" s="43">
        <v>3</v>
      </c>
      <c r="N16" s="43">
        <v>73</v>
      </c>
      <c r="O16" s="43">
        <v>35</v>
      </c>
      <c r="P16" s="43">
        <v>36</v>
      </c>
      <c r="Q16" s="43">
        <v>2</v>
      </c>
    </row>
    <row r="17" spans="1:17">
      <c r="A17" s="45" t="s">
        <v>136</v>
      </c>
      <c r="B17" s="43">
        <v>73</v>
      </c>
      <c r="C17" s="43">
        <v>14</v>
      </c>
      <c r="D17" s="43">
        <v>48</v>
      </c>
      <c r="E17" s="43">
        <v>11</v>
      </c>
      <c r="F17" s="43">
        <v>156</v>
      </c>
      <c r="G17" s="43">
        <v>20</v>
      </c>
      <c r="H17" s="43">
        <v>111</v>
      </c>
      <c r="I17" s="43">
        <v>25</v>
      </c>
      <c r="J17" s="43">
        <v>130</v>
      </c>
      <c r="K17" s="43">
        <v>18</v>
      </c>
      <c r="L17" s="43">
        <v>108</v>
      </c>
      <c r="M17" s="43">
        <v>4</v>
      </c>
      <c r="N17" s="43">
        <v>117</v>
      </c>
      <c r="O17" s="43">
        <v>4</v>
      </c>
      <c r="P17" s="43">
        <v>102</v>
      </c>
      <c r="Q17" s="43">
        <v>11</v>
      </c>
    </row>
    <row r="18" spans="1:17" ht="14.25">
      <c r="A18" s="45" t="s">
        <v>2</v>
      </c>
      <c r="B18" s="43">
        <v>13</v>
      </c>
      <c r="C18" s="43">
        <v>3</v>
      </c>
      <c r="D18" s="43">
        <v>10</v>
      </c>
      <c r="E18" s="44">
        <v>0</v>
      </c>
      <c r="F18" s="43">
        <v>38</v>
      </c>
      <c r="G18" s="43">
        <v>2</v>
      </c>
      <c r="H18" s="43">
        <v>31</v>
      </c>
      <c r="I18" s="43">
        <v>5</v>
      </c>
      <c r="J18" s="43">
        <v>14</v>
      </c>
      <c r="K18" s="43">
        <v>5</v>
      </c>
      <c r="L18" s="43">
        <v>8</v>
      </c>
      <c r="M18" s="43">
        <v>1</v>
      </c>
      <c r="N18" s="43">
        <v>38</v>
      </c>
      <c r="O18" s="43">
        <v>7</v>
      </c>
      <c r="P18" s="43">
        <v>30</v>
      </c>
      <c r="Q18" s="43">
        <v>1</v>
      </c>
    </row>
    <row r="19" spans="1:17" ht="14.25">
      <c r="A19" s="45" t="s">
        <v>11</v>
      </c>
      <c r="B19" s="43">
        <v>7</v>
      </c>
      <c r="C19" s="43">
        <v>4</v>
      </c>
      <c r="D19" s="43">
        <v>2</v>
      </c>
      <c r="E19" s="43">
        <v>1</v>
      </c>
      <c r="F19" s="43">
        <v>15</v>
      </c>
      <c r="G19" s="43">
        <v>6</v>
      </c>
      <c r="H19" s="43">
        <v>8</v>
      </c>
      <c r="I19" s="43">
        <v>1</v>
      </c>
      <c r="J19" s="43">
        <v>20</v>
      </c>
      <c r="K19" s="43">
        <v>2</v>
      </c>
      <c r="L19" s="43">
        <v>14</v>
      </c>
      <c r="M19" s="43">
        <v>4</v>
      </c>
      <c r="N19" s="43">
        <v>9</v>
      </c>
      <c r="O19" s="44">
        <v>0</v>
      </c>
      <c r="P19" s="43">
        <v>5</v>
      </c>
      <c r="Q19" s="43">
        <v>4</v>
      </c>
    </row>
    <row r="20" spans="1:17">
      <c r="A20" s="45" t="s">
        <v>137</v>
      </c>
      <c r="B20" s="43">
        <v>119</v>
      </c>
      <c r="C20" s="43">
        <v>57</v>
      </c>
      <c r="D20" s="43">
        <v>53</v>
      </c>
      <c r="E20" s="43">
        <v>9</v>
      </c>
      <c r="F20" s="43">
        <v>46</v>
      </c>
      <c r="G20" s="43">
        <v>5</v>
      </c>
      <c r="H20" s="43">
        <v>31</v>
      </c>
      <c r="I20" s="43">
        <v>10</v>
      </c>
      <c r="J20" s="43">
        <v>109</v>
      </c>
      <c r="K20" s="43">
        <v>44</v>
      </c>
      <c r="L20" s="43">
        <v>52</v>
      </c>
      <c r="M20" s="43">
        <v>13</v>
      </c>
      <c r="N20" s="43">
        <v>35</v>
      </c>
      <c r="O20" s="43">
        <v>3</v>
      </c>
      <c r="P20" s="43">
        <v>26</v>
      </c>
      <c r="Q20" s="43">
        <v>6</v>
      </c>
    </row>
    <row r="21" spans="1:17">
      <c r="A21" s="45" t="s">
        <v>138</v>
      </c>
      <c r="B21" s="43">
        <v>21</v>
      </c>
      <c r="C21" s="43">
        <v>12</v>
      </c>
      <c r="D21" s="43">
        <v>8</v>
      </c>
      <c r="E21" s="43">
        <v>1</v>
      </c>
      <c r="F21" s="43">
        <v>56</v>
      </c>
      <c r="G21" s="43">
        <v>27</v>
      </c>
      <c r="H21" s="43">
        <v>22</v>
      </c>
      <c r="I21" s="43">
        <v>7</v>
      </c>
      <c r="J21" s="43">
        <v>27</v>
      </c>
      <c r="K21" s="43">
        <v>9</v>
      </c>
      <c r="L21" s="43">
        <v>17</v>
      </c>
      <c r="M21" s="43">
        <v>1</v>
      </c>
      <c r="N21" s="43">
        <v>66</v>
      </c>
      <c r="O21" s="43">
        <v>32</v>
      </c>
      <c r="P21" s="43">
        <v>29</v>
      </c>
      <c r="Q21" s="43">
        <v>5</v>
      </c>
    </row>
    <row r="22" spans="1:17" ht="14.25">
      <c r="A22" s="45" t="s">
        <v>21</v>
      </c>
      <c r="B22" s="43">
        <v>7</v>
      </c>
      <c r="C22" s="43">
        <v>3</v>
      </c>
      <c r="D22" s="43">
        <v>4</v>
      </c>
      <c r="E22" s="44">
        <v>0</v>
      </c>
      <c r="F22" s="43">
        <v>23</v>
      </c>
      <c r="G22" s="44">
        <v>0</v>
      </c>
      <c r="H22" s="43">
        <v>22</v>
      </c>
      <c r="I22" s="43">
        <v>1</v>
      </c>
      <c r="J22" s="43">
        <v>11</v>
      </c>
      <c r="K22" s="43">
        <v>5</v>
      </c>
      <c r="L22" s="43">
        <v>6</v>
      </c>
      <c r="M22" s="44">
        <v>0</v>
      </c>
      <c r="N22" s="43">
        <v>6</v>
      </c>
      <c r="O22" s="44">
        <v>0</v>
      </c>
      <c r="P22" s="43">
        <v>5</v>
      </c>
      <c r="Q22" s="43">
        <v>1</v>
      </c>
    </row>
    <row r="23" spans="1:17" ht="14.25">
      <c r="A23" s="45" t="s">
        <v>139</v>
      </c>
      <c r="B23" s="43">
        <v>137</v>
      </c>
      <c r="C23" s="43">
        <v>69</v>
      </c>
      <c r="D23" s="43">
        <v>67</v>
      </c>
      <c r="E23" s="43">
        <v>1</v>
      </c>
      <c r="F23" s="43">
        <v>106</v>
      </c>
      <c r="G23" s="43">
        <v>43</v>
      </c>
      <c r="H23" s="43">
        <v>63</v>
      </c>
      <c r="I23" s="44">
        <v>0</v>
      </c>
      <c r="J23" s="43">
        <v>117</v>
      </c>
      <c r="K23" s="43">
        <v>52</v>
      </c>
      <c r="L23" s="43">
        <v>56</v>
      </c>
      <c r="M23" s="43">
        <v>9</v>
      </c>
      <c r="N23" s="43">
        <v>99</v>
      </c>
      <c r="O23" s="43">
        <v>30</v>
      </c>
      <c r="P23" s="43">
        <v>63</v>
      </c>
      <c r="Q23" s="43">
        <v>6</v>
      </c>
    </row>
    <row r="24" spans="1:17">
      <c r="A24" s="45" t="s">
        <v>140</v>
      </c>
      <c r="B24" s="43">
        <v>62</v>
      </c>
      <c r="C24" s="43">
        <v>20</v>
      </c>
      <c r="D24" s="43">
        <v>32</v>
      </c>
      <c r="E24" s="43">
        <v>10</v>
      </c>
      <c r="F24" s="43">
        <v>93</v>
      </c>
      <c r="G24" s="43">
        <v>16</v>
      </c>
      <c r="H24" s="43">
        <v>64</v>
      </c>
      <c r="I24" s="43">
        <v>13</v>
      </c>
      <c r="J24" s="43">
        <v>84</v>
      </c>
      <c r="K24" s="43">
        <v>25</v>
      </c>
      <c r="L24" s="43">
        <v>51</v>
      </c>
      <c r="M24" s="43">
        <v>8</v>
      </c>
      <c r="N24" s="43">
        <v>73</v>
      </c>
      <c r="O24" s="43">
        <v>14</v>
      </c>
      <c r="P24" s="43">
        <v>52</v>
      </c>
      <c r="Q24" s="43">
        <v>7</v>
      </c>
    </row>
    <row r="25" spans="1:17" ht="14.25">
      <c r="A25" s="45" t="s">
        <v>141</v>
      </c>
      <c r="B25" s="43">
        <v>9</v>
      </c>
      <c r="C25" s="43">
        <v>3</v>
      </c>
      <c r="D25" s="43">
        <v>5</v>
      </c>
      <c r="E25" s="43">
        <v>1</v>
      </c>
      <c r="F25" s="43">
        <v>10</v>
      </c>
      <c r="G25" s="43">
        <v>3</v>
      </c>
      <c r="H25" s="43">
        <v>6</v>
      </c>
      <c r="I25" s="43">
        <v>1</v>
      </c>
      <c r="J25" s="43">
        <v>5</v>
      </c>
      <c r="K25" s="43">
        <v>3</v>
      </c>
      <c r="L25" s="43">
        <v>2</v>
      </c>
      <c r="M25" s="44">
        <v>0</v>
      </c>
      <c r="N25" s="43">
        <v>21</v>
      </c>
      <c r="O25" s="43">
        <v>2</v>
      </c>
      <c r="P25" s="43">
        <v>19</v>
      </c>
      <c r="Q25" s="44">
        <v>0</v>
      </c>
    </row>
    <row r="26" spans="1:17" ht="14.25">
      <c r="A26" s="45" t="s">
        <v>142</v>
      </c>
      <c r="B26" s="43">
        <v>59</v>
      </c>
      <c r="C26" s="43">
        <v>21</v>
      </c>
      <c r="D26" s="43">
        <v>36</v>
      </c>
      <c r="E26" s="43">
        <v>2</v>
      </c>
      <c r="F26" s="43">
        <v>26</v>
      </c>
      <c r="G26" s="43">
        <v>4</v>
      </c>
      <c r="H26" s="43">
        <v>22</v>
      </c>
      <c r="I26" s="44">
        <v>0</v>
      </c>
      <c r="J26" s="43">
        <v>32</v>
      </c>
      <c r="K26" s="43">
        <v>8</v>
      </c>
      <c r="L26" s="43">
        <v>23</v>
      </c>
      <c r="M26" s="43">
        <v>1</v>
      </c>
      <c r="N26" s="43">
        <v>19</v>
      </c>
      <c r="O26" s="43">
        <v>1</v>
      </c>
      <c r="P26" s="43">
        <v>17</v>
      </c>
      <c r="Q26" s="43">
        <v>1</v>
      </c>
    </row>
    <row r="27" spans="1:17">
      <c r="A27" s="45" t="s">
        <v>143</v>
      </c>
      <c r="B27" s="43">
        <v>94</v>
      </c>
      <c r="C27" s="43">
        <v>40</v>
      </c>
      <c r="D27" s="43">
        <v>53</v>
      </c>
      <c r="E27" s="43">
        <v>1</v>
      </c>
      <c r="F27" s="43">
        <v>74</v>
      </c>
      <c r="G27" s="43">
        <v>7</v>
      </c>
      <c r="H27" s="43">
        <v>63</v>
      </c>
      <c r="I27" s="43">
        <v>4</v>
      </c>
      <c r="J27" s="43">
        <v>71</v>
      </c>
      <c r="K27" s="43">
        <v>21</v>
      </c>
      <c r="L27" s="43">
        <v>47</v>
      </c>
      <c r="M27" s="43">
        <v>3</v>
      </c>
      <c r="N27" s="43">
        <v>51</v>
      </c>
      <c r="O27" s="43">
        <v>10</v>
      </c>
      <c r="P27" s="43">
        <v>32</v>
      </c>
      <c r="Q27" s="43">
        <v>9</v>
      </c>
    </row>
    <row r="28" spans="1:17" ht="14.25">
      <c r="A28" s="45" t="s">
        <v>51</v>
      </c>
      <c r="B28" s="44">
        <v>0</v>
      </c>
      <c r="C28" s="44">
        <v>0</v>
      </c>
      <c r="D28" s="44">
        <v>0</v>
      </c>
      <c r="E28" s="44">
        <v>0</v>
      </c>
      <c r="F28" s="44">
        <v>0</v>
      </c>
      <c r="G28" s="44">
        <v>0</v>
      </c>
      <c r="H28" s="44">
        <v>0</v>
      </c>
      <c r="I28" s="44">
        <v>0</v>
      </c>
      <c r="J28" s="43">
        <v>2</v>
      </c>
      <c r="K28" s="43">
        <v>1</v>
      </c>
      <c r="L28" s="43">
        <v>1</v>
      </c>
      <c r="M28" s="44">
        <v>0</v>
      </c>
      <c r="N28" s="43">
        <v>1</v>
      </c>
      <c r="O28" s="43">
        <v>1</v>
      </c>
      <c r="P28" s="44">
        <v>0</v>
      </c>
      <c r="Q28" s="44">
        <v>0</v>
      </c>
    </row>
    <row r="29" spans="1:17" ht="14.25">
      <c r="A29" s="45" t="s">
        <v>49</v>
      </c>
      <c r="B29" s="44">
        <v>0</v>
      </c>
      <c r="C29" s="44">
        <v>0</v>
      </c>
      <c r="D29" s="44">
        <v>0</v>
      </c>
      <c r="E29" s="44">
        <v>0</v>
      </c>
      <c r="F29" s="44">
        <v>0</v>
      </c>
      <c r="G29" s="44">
        <v>0</v>
      </c>
      <c r="H29" s="44">
        <v>0</v>
      </c>
      <c r="I29" s="44">
        <v>0</v>
      </c>
      <c r="J29" s="44">
        <v>0</v>
      </c>
      <c r="K29" s="44">
        <v>0</v>
      </c>
      <c r="L29" s="44">
        <v>0</v>
      </c>
      <c r="M29" s="44">
        <v>0</v>
      </c>
      <c r="N29" s="44">
        <v>0</v>
      </c>
      <c r="O29" s="44">
        <v>0</v>
      </c>
      <c r="P29" s="44">
        <v>0</v>
      </c>
      <c r="Q29" s="44">
        <v>0</v>
      </c>
    </row>
    <row r="30" spans="1:17" ht="14.25">
      <c r="A30" s="45" t="s">
        <v>144</v>
      </c>
      <c r="B30" s="43">
        <v>23</v>
      </c>
      <c r="C30" s="43">
        <v>11</v>
      </c>
      <c r="D30" s="43">
        <v>12</v>
      </c>
      <c r="E30" s="44">
        <v>0</v>
      </c>
      <c r="F30" s="43">
        <v>16</v>
      </c>
      <c r="G30" s="43">
        <v>2</v>
      </c>
      <c r="H30" s="43">
        <v>13</v>
      </c>
      <c r="I30" s="43">
        <v>1</v>
      </c>
      <c r="J30" s="43">
        <v>21</v>
      </c>
      <c r="K30" s="43">
        <v>14</v>
      </c>
      <c r="L30" s="43">
        <v>7</v>
      </c>
      <c r="M30" s="44">
        <v>0</v>
      </c>
      <c r="N30" s="43">
        <v>7</v>
      </c>
      <c r="O30" s="43">
        <v>2</v>
      </c>
      <c r="P30" s="43">
        <v>4</v>
      </c>
      <c r="Q30" s="43">
        <v>1</v>
      </c>
    </row>
    <row r="31" spans="1:17" ht="14.25">
      <c r="A31" s="45" t="s">
        <v>55</v>
      </c>
      <c r="B31" s="44">
        <v>0</v>
      </c>
      <c r="C31" s="44">
        <v>0</v>
      </c>
      <c r="D31" s="44">
        <v>0</v>
      </c>
      <c r="E31" s="44">
        <v>0</v>
      </c>
      <c r="F31" s="43">
        <v>2</v>
      </c>
      <c r="G31" s="43">
        <v>2</v>
      </c>
      <c r="H31" s="44">
        <v>0</v>
      </c>
      <c r="I31" s="44">
        <v>0</v>
      </c>
      <c r="J31" s="44">
        <v>0</v>
      </c>
      <c r="K31" s="44">
        <v>0</v>
      </c>
      <c r="L31" s="44">
        <v>0</v>
      </c>
      <c r="M31" s="44">
        <v>0</v>
      </c>
      <c r="N31" s="43">
        <v>5</v>
      </c>
      <c r="O31" s="43">
        <v>2</v>
      </c>
      <c r="P31" s="44">
        <v>0</v>
      </c>
      <c r="Q31" s="43">
        <v>3</v>
      </c>
    </row>
    <row r="32" spans="1:17">
      <c r="A32" s="45" t="s">
        <v>145</v>
      </c>
      <c r="B32" s="43">
        <v>25</v>
      </c>
      <c r="C32" s="43">
        <v>1</v>
      </c>
      <c r="D32" s="43">
        <v>16</v>
      </c>
      <c r="E32" s="43">
        <v>8</v>
      </c>
      <c r="F32" s="43">
        <v>98</v>
      </c>
      <c r="G32" s="43">
        <v>6</v>
      </c>
      <c r="H32" s="43">
        <v>88</v>
      </c>
      <c r="I32" s="43">
        <v>4</v>
      </c>
      <c r="J32" s="43">
        <v>68</v>
      </c>
      <c r="K32" s="43">
        <v>14</v>
      </c>
      <c r="L32" s="43">
        <v>52</v>
      </c>
      <c r="M32" s="43">
        <v>2</v>
      </c>
      <c r="N32" s="43">
        <v>88</v>
      </c>
      <c r="O32" s="43">
        <v>6</v>
      </c>
      <c r="P32" s="43">
        <v>73</v>
      </c>
      <c r="Q32" s="43">
        <v>9</v>
      </c>
    </row>
    <row r="33" spans="1:17" ht="14.25">
      <c r="A33" s="45" t="s">
        <v>146</v>
      </c>
      <c r="B33" s="43">
        <v>7</v>
      </c>
      <c r="C33" s="43">
        <v>3</v>
      </c>
      <c r="D33" s="43">
        <v>4</v>
      </c>
      <c r="E33" s="44">
        <v>0</v>
      </c>
      <c r="F33" s="43">
        <v>4</v>
      </c>
      <c r="G33" s="43">
        <v>2</v>
      </c>
      <c r="H33" s="43">
        <v>2</v>
      </c>
      <c r="I33" s="44">
        <v>0</v>
      </c>
      <c r="J33" s="43">
        <v>7</v>
      </c>
      <c r="K33" s="43">
        <v>6</v>
      </c>
      <c r="L33" s="43">
        <v>1</v>
      </c>
      <c r="M33" s="44">
        <v>0</v>
      </c>
      <c r="N33" s="43">
        <v>15</v>
      </c>
      <c r="O33" s="44">
        <v>0</v>
      </c>
      <c r="P33" s="43">
        <v>14</v>
      </c>
      <c r="Q33" s="43">
        <v>1</v>
      </c>
    </row>
    <row r="34" spans="1:17" ht="14.25">
      <c r="A34" s="45" t="s">
        <v>147</v>
      </c>
      <c r="B34" s="43">
        <v>76</v>
      </c>
      <c r="C34" s="43">
        <v>1</v>
      </c>
      <c r="D34" s="43">
        <v>75</v>
      </c>
      <c r="E34" s="44">
        <v>0</v>
      </c>
      <c r="F34" s="43">
        <v>106</v>
      </c>
      <c r="G34" s="44">
        <v>0</v>
      </c>
      <c r="H34" s="43">
        <v>99</v>
      </c>
      <c r="I34" s="43">
        <v>7</v>
      </c>
      <c r="J34" s="43">
        <v>107</v>
      </c>
      <c r="K34" s="43">
        <v>2</v>
      </c>
      <c r="L34" s="43">
        <v>101</v>
      </c>
      <c r="M34" s="43">
        <v>4</v>
      </c>
      <c r="N34" s="43">
        <v>143</v>
      </c>
      <c r="O34" s="43">
        <v>3</v>
      </c>
      <c r="P34" s="43">
        <v>139</v>
      </c>
      <c r="Q34" s="43">
        <v>1</v>
      </c>
    </row>
    <row r="35" spans="1:17">
      <c r="A35" s="45" t="s">
        <v>70</v>
      </c>
      <c r="B35" s="43">
        <v>36</v>
      </c>
      <c r="C35" s="43">
        <v>21</v>
      </c>
      <c r="D35" s="43">
        <v>12</v>
      </c>
      <c r="E35" s="43">
        <v>3</v>
      </c>
      <c r="F35" s="43">
        <v>22</v>
      </c>
      <c r="G35" s="43">
        <v>12</v>
      </c>
      <c r="H35" s="43">
        <v>9</v>
      </c>
      <c r="I35" s="43">
        <v>1</v>
      </c>
      <c r="J35" s="43">
        <v>39</v>
      </c>
      <c r="K35" s="43">
        <v>29</v>
      </c>
      <c r="L35" s="43">
        <v>6</v>
      </c>
      <c r="M35" s="43">
        <v>4</v>
      </c>
      <c r="N35" s="43">
        <v>11</v>
      </c>
      <c r="O35" s="43">
        <v>5</v>
      </c>
      <c r="P35" s="43">
        <v>4</v>
      </c>
      <c r="Q35" s="43">
        <v>2</v>
      </c>
    </row>
    <row r="36" spans="1:17" ht="14.25">
      <c r="A36" s="45" t="s">
        <v>148</v>
      </c>
      <c r="B36" s="43">
        <v>49</v>
      </c>
      <c r="C36" s="43">
        <v>9</v>
      </c>
      <c r="D36" s="43">
        <v>37</v>
      </c>
      <c r="E36" s="43">
        <v>3</v>
      </c>
      <c r="F36" s="43">
        <v>59</v>
      </c>
      <c r="G36" s="43">
        <v>7</v>
      </c>
      <c r="H36" s="43">
        <v>49</v>
      </c>
      <c r="I36" s="43">
        <v>3</v>
      </c>
      <c r="J36" s="43">
        <v>46</v>
      </c>
      <c r="K36" s="43">
        <v>11</v>
      </c>
      <c r="L36" s="43">
        <v>21</v>
      </c>
      <c r="M36" s="43">
        <v>14</v>
      </c>
      <c r="N36" s="43">
        <v>25</v>
      </c>
      <c r="O36" s="43">
        <v>1</v>
      </c>
      <c r="P36" s="43">
        <v>24</v>
      </c>
      <c r="Q36" s="44">
        <v>0</v>
      </c>
    </row>
    <row r="37" spans="1:17" ht="14.25">
      <c r="A37" s="45" t="s">
        <v>149</v>
      </c>
      <c r="B37" s="43">
        <v>38</v>
      </c>
      <c r="C37" s="43">
        <v>11</v>
      </c>
      <c r="D37" s="43">
        <v>26</v>
      </c>
      <c r="E37" s="43">
        <v>1</v>
      </c>
      <c r="F37" s="43">
        <v>24</v>
      </c>
      <c r="G37" s="43">
        <v>2</v>
      </c>
      <c r="H37" s="43">
        <v>18</v>
      </c>
      <c r="I37" s="43">
        <v>4</v>
      </c>
      <c r="J37" s="43">
        <v>11</v>
      </c>
      <c r="K37" s="44">
        <v>0</v>
      </c>
      <c r="L37" s="43">
        <v>9</v>
      </c>
      <c r="M37" s="43">
        <v>2</v>
      </c>
      <c r="N37" s="43">
        <v>17</v>
      </c>
      <c r="O37" s="44">
        <v>0</v>
      </c>
      <c r="P37" s="43">
        <v>11</v>
      </c>
      <c r="Q37" s="43">
        <v>6</v>
      </c>
    </row>
    <row r="38" spans="1:17" ht="14.25">
      <c r="A38" s="45" t="s">
        <v>84</v>
      </c>
      <c r="B38" s="43">
        <v>7</v>
      </c>
      <c r="C38" s="43">
        <v>5</v>
      </c>
      <c r="D38" s="43">
        <v>2</v>
      </c>
      <c r="E38" s="44">
        <v>0</v>
      </c>
      <c r="F38" s="43">
        <v>9</v>
      </c>
      <c r="G38" s="44">
        <v>0</v>
      </c>
      <c r="H38" s="43">
        <v>9</v>
      </c>
      <c r="I38" s="44">
        <v>0</v>
      </c>
      <c r="J38" s="43">
        <v>1</v>
      </c>
      <c r="K38" s="43">
        <v>1</v>
      </c>
      <c r="L38" s="44">
        <v>0</v>
      </c>
      <c r="M38" s="44">
        <v>0</v>
      </c>
      <c r="N38" s="43">
        <v>4</v>
      </c>
      <c r="O38" s="44">
        <v>0</v>
      </c>
      <c r="P38" s="43">
        <v>4</v>
      </c>
      <c r="Q38" s="44">
        <v>0</v>
      </c>
    </row>
    <row r="39" spans="1:17" ht="14.25">
      <c r="A39" s="45" t="s">
        <v>85</v>
      </c>
      <c r="B39" s="43">
        <v>15</v>
      </c>
      <c r="C39" s="43">
        <v>5</v>
      </c>
      <c r="D39" s="43">
        <v>3</v>
      </c>
      <c r="E39" s="43">
        <v>7</v>
      </c>
      <c r="F39" s="43">
        <v>36</v>
      </c>
      <c r="G39" s="43">
        <v>1</v>
      </c>
      <c r="H39" s="43">
        <v>34</v>
      </c>
      <c r="I39" s="43">
        <v>1</v>
      </c>
      <c r="J39" s="43">
        <v>27</v>
      </c>
      <c r="K39" s="43">
        <v>8</v>
      </c>
      <c r="L39" s="43">
        <v>19</v>
      </c>
      <c r="M39" s="44">
        <v>0</v>
      </c>
      <c r="N39" s="43">
        <v>53</v>
      </c>
      <c r="O39" s="44">
        <v>0</v>
      </c>
      <c r="P39" s="43">
        <v>40</v>
      </c>
      <c r="Q39" s="43">
        <v>13</v>
      </c>
    </row>
    <row r="40" spans="1:17" ht="14.25">
      <c r="A40" s="45" t="s">
        <v>86</v>
      </c>
      <c r="B40" s="43">
        <v>2</v>
      </c>
      <c r="C40" s="44">
        <v>0</v>
      </c>
      <c r="D40" s="44">
        <v>0</v>
      </c>
      <c r="E40" s="43">
        <v>2</v>
      </c>
      <c r="F40" s="43">
        <v>6</v>
      </c>
      <c r="G40" s="44">
        <v>0</v>
      </c>
      <c r="H40" s="43">
        <v>5</v>
      </c>
      <c r="I40" s="43">
        <v>1</v>
      </c>
      <c r="J40" s="43">
        <v>1</v>
      </c>
      <c r="K40" s="44">
        <v>0</v>
      </c>
      <c r="L40" s="43">
        <v>1</v>
      </c>
      <c r="M40" s="44">
        <v>0</v>
      </c>
      <c r="N40" s="44">
        <v>0</v>
      </c>
      <c r="O40" s="44">
        <v>0</v>
      </c>
      <c r="P40" s="44">
        <v>0</v>
      </c>
      <c r="Q40" s="44">
        <v>0</v>
      </c>
    </row>
    <row r="41" spans="1:17" ht="14.25">
      <c r="A41" s="45" t="s">
        <v>90</v>
      </c>
      <c r="B41" s="43">
        <v>38</v>
      </c>
      <c r="C41" s="43">
        <v>12</v>
      </c>
      <c r="D41" s="43">
        <v>17</v>
      </c>
      <c r="E41" s="43">
        <v>9</v>
      </c>
      <c r="F41" s="43">
        <v>45</v>
      </c>
      <c r="G41" s="43">
        <v>3</v>
      </c>
      <c r="H41" s="43">
        <v>38</v>
      </c>
      <c r="I41" s="43">
        <v>4</v>
      </c>
      <c r="J41" s="43">
        <v>56</v>
      </c>
      <c r="K41" s="43">
        <v>25</v>
      </c>
      <c r="L41" s="43">
        <v>26</v>
      </c>
      <c r="M41" s="43">
        <v>5</v>
      </c>
      <c r="N41" s="43">
        <v>18</v>
      </c>
      <c r="O41" s="44">
        <v>0</v>
      </c>
      <c r="P41" s="43">
        <v>18</v>
      </c>
      <c r="Q41" s="44">
        <v>0</v>
      </c>
    </row>
    <row r="42" spans="1:17" ht="14.25">
      <c r="A42" s="45" t="s">
        <v>91</v>
      </c>
      <c r="B42" s="43">
        <v>21</v>
      </c>
      <c r="C42" s="43">
        <v>3</v>
      </c>
      <c r="D42" s="43">
        <v>14</v>
      </c>
      <c r="E42" s="43">
        <v>4</v>
      </c>
      <c r="F42" s="43">
        <v>33</v>
      </c>
      <c r="G42" s="43">
        <v>7</v>
      </c>
      <c r="H42" s="43">
        <v>25</v>
      </c>
      <c r="I42" s="43">
        <v>1</v>
      </c>
      <c r="J42" s="43">
        <v>33</v>
      </c>
      <c r="K42" s="43">
        <v>19</v>
      </c>
      <c r="L42" s="43">
        <v>14</v>
      </c>
      <c r="M42" s="44">
        <v>0</v>
      </c>
      <c r="N42" s="43">
        <v>17</v>
      </c>
      <c r="O42" s="43">
        <v>5</v>
      </c>
      <c r="P42" s="43">
        <v>5</v>
      </c>
      <c r="Q42" s="43">
        <v>7</v>
      </c>
    </row>
    <row r="43" spans="1:17">
      <c r="A43" s="45" t="s">
        <v>92</v>
      </c>
      <c r="B43" s="43">
        <v>15</v>
      </c>
      <c r="C43" s="43">
        <v>3</v>
      </c>
      <c r="D43" s="43">
        <v>10</v>
      </c>
      <c r="E43" s="43">
        <v>2</v>
      </c>
      <c r="F43" s="43">
        <v>18</v>
      </c>
      <c r="G43" s="43">
        <v>4</v>
      </c>
      <c r="H43" s="43">
        <v>12</v>
      </c>
      <c r="I43" s="43">
        <v>2</v>
      </c>
      <c r="J43" s="43">
        <v>35</v>
      </c>
      <c r="K43" s="43">
        <v>8</v>
      </c>
      <c r="L43" s="43">
        <v>26</v>
      </c>
      <c r="M43" s="43">
        <v>1</v>
      </c>
      <c r="N43" s="43">
        <v>24</v>
      </c>
      <c r="O43" s="43">
        <v>1</v>
      </c>
      <c r="P43" s="43">
        <v>17</v>
      </c>
      <c r="Q43" s="43">
        <v>6</v>
      </c>
    </row>
    <row r="44" spans="1:17" ht="14.25">
      <c r="A44" s="45" t="s">
        <v>93</v>
      </c>
      <c r="B44" s="43">
        <v>19</v>
      </c>
      <c r="C44" s="43">
        <v>4</v>
      </c>
      <c r="D44" s="43">
        <v>13</v>
      </c>
      <c r="E44" s="43">
        <v>2</v>
      </c>
      <c r="F44" s="43">
        <v>32</v>
      </c>
      <c r="G44" s="43">
        <v>4</v>
      </c>
      <c r="H44" s="43">
        <v>20</v>
      </c>
      <c r="I44" s="43">
        <v>8</v>
      </c>
      <c r="J44" s="43">
        <v>37</v>
      </c>
      <c r="K44" s="43">
        <v>18</v>
      </c>
      <c r="L44" s="43">
        <v>19</v>
      </c>
      <c r="M44" s="44">
        <v>0</v>
      </c>
      <c r="N44" s="44">
        <v>0</v>
      </c>
      <c r="O44" s="44">
        <v>0</v>
      </c>
      <c r="P44" s="44">
        <v>0</v>
      </c>
      <c r="Q44" s="44">
        <v>0</v>
      </c>
    </row>
    <row r="45" spans="1:17">
      <c r="A45" s="45" t="s">
        <v>94</v>
      </c>
      <c r="B45" s="43">
        <v>80</v>
      </c>
      <c r="C45" s="43">
        <v>49</v>
      </c>
      <c r="D45" s="43">
        <v>22</v>
      </c>
      <c r="E45" s="43">
        <v>9</v>
      </c>
      <c r="F45" s="43">
        <v>37</v>
      </c>
      <c r="G45" s="43">
        <v>11</v>
      </c>
      <c r="H45" s="43">
        <v>24</v>
      </c>
      <c r="I45" s="43">
        <v>2</v>
      </c>
      <c r="J45" s="43">
        <v>78</v>
      </c>
      <c r="K45" s="43">
        <v>36</v>
      </c>
      <c r="L45" s="43">
        <v>32</v>
      </c>
      <c r="M45" s="43">
        <v>10</v>
      </c>
      <c r="N45" s="43">
        <v>14</v>
      </c>
      <c r="O45" s="43">
        <v>4</v>
      </c>
      <c r="P45" s="43">
        <v>7</v>
      </c>
      <c r="Q45" s="43">
        <v>3</v>
      </c>
    </row>
    <row r="46" spans="1:17">
      <c r="A46" s="45" t="s">
        <v>96</v>
      </c>
      <c r="B46" s="43">
        <v>59</v>
      </c>
      <c r="C46" s="43">
        <v>12</v>
      </c>
      <c r="D46" s="43">
        <v>38</v>
      </c>
      <c r="E46" s="43">
        <v>9</v>
      </c>
      <c r="F46" s="43">
        <v>29</v>
      </c>
      <c r="G46" s="43">
        <v>5</v>
      </c>
      <c r="H46" s="43">
        <v>20</v>
      </c>
      <c r="I46" s="43">
        <v>4</v>
      </c>
      <c r="J46" s="43">
        <v>40</v>
      </c>
      <c r="K46" s="43">
        <v>6</v>
      </c>
      <c r="L46" s="43">
        <v>28</v>
      </c>
      <c r="M46" s="43">
        <v>6</v>
      </c>
      <c r="N46" s="43">
        <v>17</v>
      </c>
      <c r="O46" s="43">
        <v>9</v>
      </c>
      <c r="P46" s="43">
        <v>6</v>
      </c>
      <c r="Q46" s="43">
        <v>2</v>
      </c>
    </row>
    <row r="47" spans="1:17" ht="14.25">
      <c r="A47" s="45" t="s">
        <v>183</v>
      </c>
      <c r="B47" s="43">
        <v>39</v>
      </c>
      <c r="C47" s="43">
        <v>3</v>
      </c>
      <c r="D47" s="43">
        <v>30</v>
      </c>
      <c r="E47" s="43">
        <v>6</v>
      </c>
      <c r="F47" s="43">
        <v>22</v>
      </c>
      <c r="G47" s="43">
        <v>1</v>
      </c>
      <c r="H47" s="43">
        <v>21</v>
      </c>
      <c r="I47" s="44">
        <v>0</v>
      </c>
      <c r="J47" s="43">
        <v>13</v>
      </c>
      <c r="K47" s="43">
        <v>1</v>
      </c>
      <c r="L47" s="43">
        <v>12</v>
      </c>
      <c r="M47" s="44">
        <v>0</v>
      </c>
      <c r="N47" s="44">
        <v>0</v>
      </c>
      <c r="O47" s="44">
        <v>0</v>
      </c>
      <c r="P47" s="44">
        <v>0</v>
      </c>
      <c r="Q47" s="44">
        <v>0</v>
      </c>
    </row>
    <row r="48" spans="1:17" ht="14.25">
      <c r="A48" s="45" t="s">
        <v>150</v>
      </c>
      <c r="B48" s="43">
        <v>23</v>
      </c>
      <c r="C48" s="43">
        <v>3</v>
      </c>
      <c r="D48" s="43">
        <v>20</v>
      </c>
      <c r="E48" s="44">
        <v>0</v>
      </c>
      <c r="F48" s="43">
        <v>3</v>
      </c>
      <c r="G48" s="44">
        <v>0</v>
      </c>
      <c r="H48" s="43">
        <v>3</v>
      </c>
      <c r="I48" s="44">
        <v>0</v>
      </c>
      <c r="J48" s="43">
        <v>17</v>
      </c>
      <c r="K48" s="43">
        <v>2</v>
      </c>
      <c r="L48" s="43">
        <v>15</v>
      </c>
      <c r="M48" s="44">
        <v>0</v>
      </c>
      <c r="N48" s="43">
        <v>2</v>
      </c>
      <c r="O48" s="44">
        <v>0</v>
      </c>
      <c r="P48" s="43">
        <v>2</v>
      </c>
      <c r="Q48" s="44">
        <v>0</v>
      </c>
    </row>
    <row r="49" spans="1:17" ht="14.25">
      <c r="A49" s="45" t="s">
        <v>151</v>
      </c>
      <c r="B49" s="43">
        <v>12</v>
      </c>
      <c r="C49" s="43">
        <v>1</v>
      </c>
      <c r="D49" s="43">
        <v>11</v>
      </c>
      <c r="E49" s="44">
        <v>0</v>
      </c>
      <c r="F49" s="43">
        <v>26</v>
      </c>
      <c r="G49" s="43">
        <v>4</v>
      </c>
      <c r="H49" s="43">
        <v>22</v>
      </c>
      <c r="I49" s="44">
        <v>0</v>
      </c>
      <c r="J49" s="43">
        <v>13</v>
      </c>
      <c r="K49" s="43">
        <v>12</v>
      </c>
      <c r="L49" s="43">
        <v>1</v>
      </c>
      <c r="M49" s="44">
        <v>0</v>
      </c>
      <c r="N49" s="43">
        <v>1</v>
      </c>
      <c r="O49" s="44">
        <v>0</v>
      </c>
      <c r="P49" s="43">
        <v>1</v>
      </c>
      <c r="Q49" s="44">
        <v>0</v>
      </c>
    </row>
    <row r="50" spans="1:17" ht="14.25">
      <c r="A50" s="45" t="s">
        <v>152</v>
      </c>
      <c r="B50" s="43">
        <v>7</v>
      </c>
      <c r="C50" s="43">
        <v>2</v>
      </c>
      <c r="D50" s="43">
        <v>5</v>
      </c>
      <c r="E50" s="44">
        <v>0</v>
      </c>
      <c r="F50" s="44">
        <v>0</v>
      </c>
      <c r="G50" s="44">
        <v>0</v>
      </c>
      <c r="H50" s="44">
        <v>0</v>
      </c>
      <c r="I50" s="44">
        <v>0</v>
      </c>
      <c r="J50" s="44">
        <v>0</v>
      </c>
      <c r="K50" s="44">
        <v>0</v>
      </c>
      <c r="L50" s="44">
        <v>0</v>
      </c>
      <c r="M50" s="44">
        <v>0</v>
      </c>
      <c r="N50" s="44">
        <v>0</v>
      </c>
      <c r="O50" s="44">
        <v>0</v>
      </c>
      <c r="P50" s="44">
        <v>0</v>
      </c>
      <c r="Q50" s="44">
        <v>0</v>
      </c>
    </row>
    <row r="51" spans="1:17" ht="14.25">
      <c r="A51" s="45" t="s">
        <v>153</v>
      </c>
      <c r="B51" s="44">
        <v>0</v>
      </c>
      <c r="C51" s="44">
        <v>0</v>
      </c>
      <c r="D51" s="44">
        <v>0</v>
      </c>
      <c r="E51" s="44">
        <v>0</v>
      </c>
      <c r="F51" s="43">
        <v>4</v>
      </c>
      <c r="G51" s="44">
        <v>0</v>
      </c>
      <c r="H51" s="43">
        <v>4</v>
      </c>
      <c r="I51" s="44">
        <v>0</v>
      </c>
      <c r="J51" s="43">
        <v>2</v>
      </c>
      <c r="K51" s="43">
        <v>2</v>
      </c>
      <c r="L51" s="44">
        <v>0</v>
      </c>
      <c r="M51" s="44">
        <v>0</v>
      </c>
      <c r="N51" s="44">
        <v>0</v>
      </c>
      <c r="O51" s="44">
        <v>0</v>
      </c>
      <c r="P51" s="44">
        <v>0</v>
      </c>
      <c r="Q51" s="44">
        <v>0</v>
      </c>
    </row>
    <row r="52" spans="1:17" ht="14.25">
      <c r="A52" s="45" t="s">
        <v>154</v>
      </c>
      <c r="B52" s="43">
        <v>26</v>
      </c>
      <c r="C52" s="43">
        <v>12</v>
      </c>
      <c r="D52" s="43">
        <v>13</v>
      </c>
      <c r="E52" s="43">
        <v>1</v>
      </c>
      <c r="F52" s="43">
        <v>11</v>
      </c>
      <c r="G52" s="44">
        <v>0</v>
      </c>
      <c r="H52" s="43">
        <v>10</v>
      </c>
      <c r="I52" s="43">
        <v>1</v>
      </c>
      <c r="J52" s="44">
        <v>0</v>
      </c>
      <c r="K52" s="44">
        <v>0</v>
      </c>
      <c r="L52" s="44">
        <v>0</v>
      </c>
      <c r="M52" s="44">
        <v>0</v>
      </c>
      <c r="N52" s="44">
        <v>0</v>
      </c>
      <c r="O52" s="44">
        <v>0</v>
      </c>
      <c r="P52" s="44">
        <v>0</v>
      </c>
      <c r="Q52" s="44">
        <v>0</v>
      </c>
    </row>
    <row r="53" spans="1:17" ht="14.25">
      <c r="A53" s="45" t="s">
        <v>155</v>
      </c>
      <c r="B53" s="43">
        <v>24</v>
      </c>
      <c r="C53" s="43">
        <v>4</v>
      </c>
      <c r="D53" s="43">
        <v>20</v>
      </c>
      <c r="E53" s="44">
        <v>0</v>
      </c>
      <c r="F53" s="43">
        <v>7</v>
      </c>
      <c r="G53" s="44">
        <v>0</v>
      </c>
      <c r="H53" s="43">
        <v>6</v>
      </c>
      <c r="I53" s="43">
        <v>1</v>
      </c>
      <c r="J53" s="44">
        <v>0</v>
      </c>
      <c r="K53" s="44">
        <v>0</v>
      </c>
      <c r="L53" s="44">
        <v>0</v>
      </c>
      <c r="M53" s="44">
        <v>0</v>
      </c>
      <c r="N53" s="44">
        <v>0</v>
      </c>
      <c r="O53" s="44">
        <v>0</v>
      </c>
      <c r="P53" s="44">
        <v>0</v>
      </c>
      <c r="Q53" s="44">
        <v>0</v>
      </c>
    </row>
    <row r="54" spans="1:17" ht="14.25">
      <c r="A54" s="45" t="s">
        <v>156</v>
      </c>
      <c r="B54" s="43">
        <v>38</v>
      </c>
      <c r="C54" s="43">
        <v>20</v>
      </c>
      <c r="D54" s="43">
        <v>16</v>
      </c>
      <c r="E54" s="43">
        <v>2</v>
      </c>
      <c r="F54" s="43">
        <v>4</v>
      </c>
      <c r="G54" s="44">
        <v>0</v>
      </c>
      <c r="H54" s="43">
        <v>4</v>
      </c>
      <c r="I54" s="44">
        <v>0</v>
      </c>
      <c r="J54" s="44">
        <v>0</v>
      </c>
      <c r="K54" s="44">
        <v>0</v>
      </c>
      <c r="L54" s="44">
        <v>0</v>
      </c>
      <c r="M54" s="44">
        <v>0</v>
      </c>
      <c r="N54" s="44">
        <v>0</v>
      </c>
      <c r="O54" s="44">
        <v>0</v>
      </c>
      <c r="P54" s="44">
        <v>0</v>
      </c>
      <c r="Q54" s="44">
        <v>0</v>
      </c>
    </row>
    <row r="55" spans="1:17" ht="14.25">
      <c r="A55" s="45" t="s">
        <v>157</v>
      </c>
      <c r="B55" s="43">
        <v>11</v>
      </c>
      <c r="C55" s="43">
        <v>5</v>
      </c>
      <c r="D55" s="43">
        <v>6</v>
      </c>
      <c r="E55" s="44">
        <v>0</v>
      </c>
      <c r="F55" s="43">
        <v>13</v>
      </c>
      <c r="G55" s="43">
        <v>3</v>
      </c>
      <c r="H55" s="43">
        <v>10</v>
      </c>
      <c r="I55" s="44">
        <v>0</v>
      </c>
      <c r="J55" s="44">
        <v>0</v>
      </c>
      <c r="K55" s="44">
        <v>0</v>
      </c>
      <c r="L55" s="44">
        <v>0</v>
      </c>
      <c r="M55" s="44">
        <v>0</v>
      </c>
      <c r="N55" s="44">
        <v>0</v>
      </c>
      <c r="O55" s="44">
        <v>0</v>
      </c>
      <c r="P55" s="44">
        <v>0</v>
      </c>
      <c r="Q55" s="44">
        <v>0</v>
      </c>
    </row>
    <row r="56" spans="1:17" ht="14.25">
      <c r="A56" s="45" t="s">
        <v>115</v>
      </c>
      <c r="B56" s="43">
        <v>55</v>
      </c>
      <c r="C56" s="43">
        <v>11</v>
      </c>
      <c r="D56" s="43">
        <v>35</v>
      </c>
      <c r="E56" s="43">
        <v>9</v>
      </c>
      <c r="F56" s="43">
        <v>5</v>
      </c>
      <c r="G56" s="44">
        <v>0</v>
      </c>
      <c r="H56" s="43">
        <v>5</v>
      </c>
      <c r="I56" s="44">
        <v>0</v>
      </c>
      <c r="J56" s="44">
        <v>0</v>
      </c>
      <c r="K56" s="44">
        <v>0</v>
      </c>
      <c r="L56" s="44">
        <v>0</v>
      </c>
      <c r="M56" s="44">
        <v>0</v>
      </c>
      <c r="N56" s="44">
        <v>0</v>
      </c>
      <c r="O56" s="44">
        <v>0</v>
      </c>
      <c r="P56" s="44">
        <v>0</v>
      </c>
      <c r="Q56" s="44">
        <v>0</v>
      </c>
    </row>
    <row r="57" spans="1:17" ht="14.25">
      <c r="A57" s="45" t="s">
        <v>116</v>
      </c>
      <c r="B57" s="43">
        <v>6</v>
      </c>
      <c r="C57" s="43">
        <v>5</v>
      </c>
      <c r="D57" s="43">
        <v>1</v>
      </c>
      <c r="E57" s="44">
        <v>0</v>
      </c>
      <c r="F57" s="43">
        <v>1</v>
      </c>
      <c r="G57" s="44">
        <v>0</v>
      </c>
      <c r="H57" s="43">
        <v>1</v>
      </c>
      <c r="I57" s="44">
        <v>0</v>
      </c>
      <c r="J57" s="44">
        <v>0</v>
      </c>
      <c r="K57" s="44">
        <v>0</v>
      </c>
      <c r="L57" s="44">
        <v>0</v>
      </c>
      <c r="M57" s="44">
        <v>0</v>
      </c>
      <c r="N57" s="44">
        <v>0</v>
      </c>
      <c r="O57" s="44">
        <v>0</v>
      </c>
      <c r="P57" s="44">
        <v>0</v>
      </c>
      <c r="Q57" s="44">
        <v>0</v>
      </c>
    </row>
    <row r="58" spans="1:17" ht="14.25">
      <c r="A58" s="45" t="s">
        <v>117</v>
      </c>
      <c r="B58" s="43">
        <v>2</v>
      </c>
      <c r="C58" s="44">
        <v>0</v>
      </c>
      <c r="D58" s="43">
        <v>2</v>
      </c>
      <c r="E58" s="44">
        <v>0</v>
      </c>
      <c r="F58" s="43">
        <v>1</v>
      </c>
      <c r="G58" s="44">
        <v>0</v>
      </c>
      <c r="H58" s="44">
        <v>0</v>
      </c>
      <c r="I58" s="43">
        <v>1</v>
      </c>
      <c r="J58" s="44">
        <v>0</v>
      </c>
      <c r="K58" s="44">
        <v>0</v>
      </c>
      <c r="L58" s="44">
        <v>0</v>
      </c>
      <c r="M58" s="44">
        <v>0</v>
      </c>
      <c r="N58" s="44">
        <v>0</v>
      </c>
      <c r="O58" s="44">
        <v>0</v>
      </c>
      <c r="P58" s="44">
        <v>0</v>
      </c>
      <c r="Q58" s="44">
        <v>0</v>
      </c>
    </row>
    <row r="59" spans="1:17" ht="14.25">
      <c r="A59" s="45" t="s">
        <v>119</v>
      </c>
      <c r="B59" s="43">
        <v>12</v>
      </c>
      <c r="C59" s="43">
        <v>1</v>
      </c>
      <c r="D59" s="43">
        <v>11</v>
      </c>
      <c r="E59" s="44">
        <v>0</v>
      </c>
      <c r="F59" s="44">
        <v>0</v>
      </c>
      <c r="G59" s="44">
        <v>0</v>
      </c>
      <c r="H59" s="44">
        <v>0</v>
      </c>
      <c r="I59" s="44">
        <v>0</v>
      </c>
      <c r="J59" s="44">
        <v>0</v>
      </c>
      <c r="K59" s="44">
        <v>0</v>
      </c>
      <c r="L59" s="44">
        <v>0</v>
      </c>
      <c r="M59" s="44">
        <v>0</v>
      </c>
      <c r="N59" s="44">
        <v>0</v>
      </c>
      <c r="O59" s="44">
        <v>0</v>
      </c>
      <c r="P59" s="44">
        <v>0</v>
      </c>
      <c r="Q59" s="44">
        <v>0</v>
      </c>
    </row>
    <row r="60" spans="1:17" ht="14.25">
      <c r="A60" s="45" t="s">
        <v>120</v>
      </c>
      <c r="B60" s="43">
        <v>18</v>
      </c>
      <c r="C60" s="43">
        <v>5</v>
      </c>
      <c r="D60" s="43">
        <v>11</v>
      </c>
      <c r="E60" s="43">
        <v>2</v>
      </c>
      <c r="F60" s="43">
        <v>2</v>
      </c>
      <c r="G60" s="44">
        <v>0</v>
      </c>
      <c r="H60" s="43">
        <v>2</v>
      </c>
      <c r="I60" s="44">
        <v>0</v>
      </c>
      <c r="J60" s="44">
        <v>0</v>
      </c>
      <c r="K60" s="44">
        <v>0</v>
      </c>
      <c r="L60" s="44">
        <v>0</v>
      </c>
      <c r="M60" s="44">
        <v>0</v>
      </c>
      <c r="N60" s="44">
        <v>0</v>
      </c>
      <c r="O60" s="44">
        <v>0</v>
      </c>
      <c r="P60" s="44">
        <v>0</v>
      </c>
      <c r="Q60" s="44">
        <v>0</v>
      </c>
    </row>
    <row r="61" spans="1:17" ht="14.25">
      <c r="A61" s="45" t="s">
        <v>121</v>
      </c>
      <c r="B61" s="43">
        <v>26</v>
      </c>
      <c r="C61" s="43">
        <v>18</v>
      </c>
      <c r="D61" s="43">
        <v>8</v>
      </c>
      <c r="E61" s="44">
        <v>0</v>
      </c>
      <c r="F61" s="44">
        <v>0</v>
      </c>
      <c r="G61" s="44">
        <v>0</v>
      </c>
      <c r="H61" s="44">
        <v>0</v>
      </c>
      <c r="I61" s="44">
        <v>0</v>
      </c>
      <c r="J61" s="44">
        <v>0</v>
      </c>
      <c r="K61" s="44">
        <v>0</v>
      </c>
      <c r="L61" s="44">
        <v>0</v>
      </c>
      <c r="M61" s="44">
        <v>0</v>
      </c>
      <c r="N61" s="44">
        <v>0</v>
      </c>
      <c r="O61" s="44">
        <v>0</v>
      </c>
      <c r="P61" s="44">
        <v>0</v>
      </c>
      <c r="Q61" s="44">
        <v>0</v>
      </c>
    </row>
    <row r="62" spans="1:17" ht="14.25">
      <c r="A62" s="45" t="s">
        <v>122</v>
      </c>
      <c r="B62" s="44">
        <v>0</v>
      </c>
      <c r="C62" s="44">
        <v>0</v>
      </c>
      <c r="D62" s="44">
        <v>0</v>
      </c>
      <c r="E62" s="44">
        <v>0</v>
      </c>
      <c r="F62" s="44">
        <v>0</v>
      </c>
      <c r="G62" s="44">
        <v>0</v>
      </c>
      <c r="H62" s="44">
        <v>0</v>
      </c>
      <c r="I62" s="44">
        <v>0</v>
      </c>
      <c r="J62" s="44">
        <v>0</v>
      </c>
      <c r="K62" s="44">
        <v>0</v>
      </c>
      <c r="L62" s="44">
        <v>0</v>
      </c>
      <c r="M62" s="44">
        <v>0</v>
      </c>
      <c r="N62" s="44">
        <v>0</v>
      </c>
      <c r="O62" s="44">
        <v>0</v>
      </c>
      <c r="P62" s="44">
        <v>0</v>
      </c>
      <c r="Q62" s="44">
        <v>0</v>
      </c>
    </row>
    <row r="63" spans="1:17" ht="14.25">
      <c r="A63" s="45" t="s">
        <v>123</v>
      </c>
      <c r="B63" s="43">
        <v>35</v>
      </c>
      <c r="C63" s="43">
        <v>14</v>
      </c>
      <c r="D63" s="43">
        <v>21</v>
      </c>
      <c r="E63" s="44">
        <v>0</v>
      </c>
      <c r="F63" s="43">
        <v>5</v>
      </c>
      <c r="G63" s="44">
        <v>0</v>
      </c>
      <c r="H63" s="43">
        <v>4</v>
      </c>
      <c r="I63" s="43">
        <v>1</v>
      </c>
      <c r="J63" s="44">
        <v>0</v>
      </c>
      <c r="K63" s="44">
        <v>0</v>
      </c>
      <c r="L63" s="44">
        <v>0</v>
      </c>
      <c r="M63" s="44">
        <v>0</v>
      </c>
      <c r="N63" s="44">
        <v>0</v>
      </c>
      <c r="O63" s="44">
        <v>0</v>
      </c>
      <c r="P63" s="44">
        <v>0</v>
      </c>
      <c r="Q63" s="44">
        <v>0</v>
      </c>
    </row>
    <row r="64" spans="1:17" ht="14.25">
      <c r="A64" s="45" t="s">
        <v>124</v>
      </c>
      <c r="B64" s="44">
        <v>0</v>
      </c>
      <c r="C64" s="44">
        <v>0</v>
      </c>
      <c r="D64" s="44">
        <v>0</v>
      </c>
      <c r="E64" s="44">
        <v>0</v>
      </c>
      <c r="F64" s="44">
        <v>0</v>
      </c>
      <c r="G64" s="44">
        <v>0</v>
      </c>
      <c r="H64" s="44">
        <v>0</v>
      </c>
      <c r="I64" s="44">
        <v>0</v>
      </c>
      <c r="J64" s="44">
        <v>0</v>
      </c>
      <c r="K64" s="44">
        <v>0</v>
      </c>
      <c r="L64" s="44">
        <v>0</v>
      </c>
      <c r="M64" s="44">
        <v>0</v>
      </c>
      <c r="N64" s="44">
        <v>0</v>
      </c>
      <c r="O64" s="44">
        <v>0</v>
      </c>
      <c r="P64" s="44">
        <v>0</v>
      </c>
      <c r="Q64" s="44">
        <v>0</v>
      </c>
    </row>
    <row r="65" spans="1:17" ht="14.25">
      <c r="A65" s="45" t="s">
        <v>125</v>
      </c>
      <c r="B65" s="44">
        <v>0</v>
      </c>
      <c r="C65" s="44">
        <v>0</v>
      </c>
      <c r="D65" s="44">
        <v>0</v>
      </c>
      <c r="E65" s="44">
        <v>0</v>
      </c>
      <c r="F65" s="44">
        <v>0</v>
      </c>
      <c r="G65" s="44">
        <v>0</v>
      </c>
      <c r="H65" s="44">
        <v>0</v>
      </c>
      <c r="I65" s="44">
        <v>0</v>
      </c>
      <c r="J65" s="44">
        <v>0</v>
      </c>
      <c r="K65" s="44">
        <v>0</v>
      </c>
      <c r="L65" s="44">
        <v>0</v>
      </c>
      <c r="M65" s="44">
        <v>0</v>
      </c>
      <c r="N65" s="44">
        <v>0</v>
      </c>
      <c r="O65" s="44">
        <v>0</v>
      </c>
      <c r="P65" s="44">
        <v>0</v>
      </c>
      <c r="Q65" s="44">
        <v>0</v>
      </c>
    </row>
    <row r="66" spans="1:17" ht="14.25">
      <c r="A66" s="45" t="s">
        <v>167</v>
      </c>
      <c r="B66" s="43">
        <v>33</v>
      </c>
      <c r="C66" s="43">
        <v>7</v>
      </c>
      <c r="D66" s="43">
        <v>25</v>
      </c>
      <c r="E66" s="43">
        <v>1</v>
      </c>
      <c r="F66" s="44">
        <v>0</v>
      </c>
      <c r="G66" s="44">
        <v>0</v>
      </c>
      <c r="H66" s="44">
        <v>0</v>
      </c>
      <c r="I66" s="44">
        <v>0</v>
      </c>
      <c r="J66" s="44">
        <v>0</v>
      </c>
      <c r="K66" s="44">
        <v>0</v>
      </c>
      <c r="L66" s="44">
        <v>0</v>
      </c>
      <c r="M66" s="44">
        <v>0</v>
      </c>
      <c r="N66" s="44">
        <v>0</v>
      </c>
      <c r="O66" s="44">
        <v>0</v>
      </c>
      <c r="P66" s="44">
        <v>0</v>
      </c>
      <c r="Q66" s="44">
        <v>0</v>
      </c>
    </row>
    <row r="67" spans="1:17" ht="14.25">
      <c r="A67" s="45" t="s">
        <v>168</v>
      </c>
      <c r="B67" s="43">
        <v>6</v>
      </c>
      <c r="C67" s="43">
        <v>3</v>
      </c>
      <c r="D67" s="43">
        <v>3</v>
      </c>
      <c r="E67" s="44">
        <v>0</v>
      </c>
      <c r="F67" s="44">
        <v>0</v>
      </c>
      <c r="G67" s="44">
        <v>0</v>
      </c>
      <c r="H67" s="44">
        <v>0</v>
      </c>
      <c r="I67" s="44">
        <v>0</v>
      </c>
      <c r="J67" s="44">
        <v>0</v>
      </c>
      <c r="K67" s="44">
        <v>0</v>
      </c>
      <c r="L67" s="44">
        <v>0</v>
      </c>
      <c r="M67" s="44">
        <v>0</v>
      </c>
      <c r="N67" s="44">
        <v>0</v>
      </c>
      <c r="O67" s="44">
        <v>0</v>
      </c>
      <c r="P67" s="44">
        <v>0</v>
      </c>
      <c r="Q67" s="44">
        <v>0</v>
      </c>
    </row>
    <row r="68" spans="1:17" ht="14.25">
      <c r="A68" s="45" t="s">
        <v>169</v>
      </c>
      <c r="B68" s="43">
        <v>9</v>
      </c>
      <c r="C68" s="44">
        <v>0</v>
      </c>
      <c r="D68" s="43">
        <v>8</v>
      </c>
      <c r="E68" s="43">
        <v>1</v>
      </c>
      <c r="F68" s="44">
        <v>0</v>
      </c>
      <c r="G68" s="44">
        <v>0</v>
      </c>
      <c r="H68" s="44">
        <v>0</v>
      </c>
      <c r="I68" s="44">
        <v>0</v>
      </c>
      <c r="J68" s="44">
        <v>0</v>
      </c>
      <c r="K68" s="44">
        <v>0</v>
      </c>
      <c r="L68" s="44">
        <v>0</v>
      </c>
      <c r="M68" s="44">
        <v>0</v>
      </c>
      <c r="N68" s="44">
        <v>0</v>
      </c>
      <c r="O68" s="44">
        <v>0</v>
      </c>
      <c r="P68" s="44">
        <v>0</v>
      </c>
      <c r="Q68" s="44">
        <v>0</v>
      </c>
    </row>
    <row r="69" spans="1:17" ht="14.25">
      <c r="A69" s="45" t="s">
        <v>170</v>
      </c>
      <c r="B69" s="43">
        <v>15</v>
      </c>
      <c r="C69" s="43">
        <v>3</v>
      </c>
      <c r="D69" s="43">
        <v>12</v>
      </c>
      <c r="E69" s="44">
        <v>0</v>
      </c>
      <c r="F69" s="44">
        <v>0</v>
      </c>
      <c r="G69" s="44">
        <v>0</v>
      </c>
      <c r="H69" s="44">
        <v>0</v>
      </c>
      <c r="I69" s="44">
        <v>0</v>
      </c>
      <c r="J69" s="44">
        <v>0</v>
      </c>
      <c r="K69" s="44">
        <v>0</v>
      </c>
      <c r="L69" s="44">
        <v>0</v>
      </c>
      <c r="M69" s="44">
        <v>0</v>
      </c>
      <c r="N69" s="44">
        <v>0</v>
      </c>
      <c r="O69" s="44">
        <v>0</v>
      </c>
      <c r="P69" s="44">
        <v>0</v>
      </c>
      <c r="Q69" s="44">
        <v>0</v>
      </c>
    </row>
    <row r="70" spans="1:17" ht="14.25">
      <c r="A70" s="45" t="s">
        <v>190</v>
      </c>
      <c r="B70" s="44">
        <v>0</v>
      </c>
      <c r="C70" s="44">
        <v>0</v>
      </c>
      <c r="D70" s="44">
        <v>0</v>
      </c>
      <c r="E70" s="44">
        <v>0</v>
      </c>
      <c r="F70" s="44">
        <v>0</v>
      </c>
      <c r="G70" s="44">
        <v>0</v>
      </c>
      <c r="H70" s="44">
        <v>0</v>
      </c>
      <c r="I70" s="44">
        <v>0</v>
      </c>
      <c r="J70" s="44">
        <v>0</v>
      </c>
      <c r="K70" s="44">
        <v>0</v>
      </c>
      <c r="L70" s="44">
        <v>0</v>
      </c>
      <c r="M70" s="44">
        <v>0</v>
      </c>
      <c r="N70" s="44">
        <v>0</v>
      </c>
      <c r="O70" s="44">
        <v>0</v>
      </c>
      <c r="P70" s="44">
        <v>0</v>
      </c>
      <c r="Q70" s="44">
        <v>0</v>
      </c>
    </row>
    <row r="71" spans="1:17" s="47" customFormat="1" ht="14.25">
      <c r="A71" s="46" t="s">
        <v>12</v>
      </c>
      <c r="B71" s="44">
        <v>0</v>
      </c>
      <c r="C71" s="44">
        <v>0</v>
      </c>
      <c r="D71" s="44">
        <v>0</v>
      </c>
      <c r="E71" s="44">
        <v>0</v>
      </c>
      <c r="F71" s="44">
        <v>0</v>
      </c>
      <c r="G71" s="44">
        <v>0</v>
      </c>
      <c r="H71" s="44">
        <v>0</v>
      </c>
      <c r="I71" s="44">
        <v>0</v>
      </c>
      <c r="J71" s="44">
        <v>0</v>
      </c>
      <c r="K71" s="44">
        <v>0</v>
      </c>
      <c r="L71" s="44">
        <v>0</v>
      </c>
      <c r="M71" s="44">
        <v>0</v>
      </c>
      <c r="N71" s="44">
        <v>0</v>
      </c>
      <c r="O71" s="44">
        <v>0</v>
      </c>
      <c r="P71" s="44">
        <v>0</v>
      </c>
      <c r="Q71" s="44">
        <v>0</v>
      </c>
    </row>
    <row r="72" spans="1:17" s="47" customFormat="1" ht="14.25">
      <c r="A72" s="46" t="s">
        <v>5</v>
      </c>
      <c r="B72" s="44">
        <v>0</v>
      </c>
      <c r="C72" s="44">
        <v>0</v>
      </c>
      <c r="D72" s="44">
        <v>0</v>
      </c>
      <c r="E72" s="44">
        <v>0</v>
      </c>
      <c r="F72" s="43">
        <v>7</v>
      </c>
      <c r="G72" s="43">
        <v>6</v>
      </c>
      <c r="H72" s="43">
        <v>1</v>
      </c>
      <c r="I72" s="44">
        <v>0</v>
      </c>
      <c r="J72" s="43">
        <v>5</v>
      </c>
      <c r="K72" s="43">
        <v>5</v>
      </c>
      <c r="L72" s="44">
        <v>0</v>
      </c>
      <c r="M72" s="44">
        <v>0</v>
      </c>
      <c r="N72" s="43">
        <v>6</v>
      </c>
      <c r="O72" s="43">
        <v>5</v>
      </c>
      <c r="P72" s="43">
        <v>1</v>
      </c>
      <c r="Q72" s="44">
        <v>0</v>
      </c>
    </row>
    <row r="73" spans="1:17" s="47" customFormat="1" ht="14.25">
      <c r="A73" s="46" t="s">
        <v>3</v>
      </c>
      <c r="B73" s="43">
        <v>2</v>
      </c>
      <c r="C73" s="43">
        <v>2</v>
      </c>
      <c r="D73" s="44">
        <v>0</v>
      </c>
      <c r="E73" s="44">
        <v>0</v>
      </c>
      <c r="F73" s="43">
        <v>3</v>
      </c>
      <c r="G73" s="43">
        <v>3</v>
      </c>
      <c r="H73" s="44">
        <v>0</v>
      </c>
      <c r="I73" s="44">
        <v>0</v>
      </c>
      <c r="J73" s="43">
        <v>3</v>
      </c>
      <c r="K73" s="43">
        <v>3</v>
      </c>
      <c r="L73" s="44">
        <v>0</v>
      </c>
      <c r="M73" s="44">
        <v>0</v>
      </c>
      <c r="N73" s="43">
        <v>5</v>
      </c>
      <c r="O73" s="43">
        <v>5</v>
      </c>
      <c r="P73" s="44">
        <v>0</v>
      </c>
      <c r="Q73" s="44">
        <v>0</v>
      </c>
    </row>
    <row r="74" spans="1:17">
      <c r="A74" s="45" t="s">
        <v>22</v>
      </c>
      <c r="B74" s="43">
        <v>113</v>
      </c>
      <c r="C74" s="43">
        <v>74</v>
      </c>
      <c r="D74" s="43">
        <v>37</v>
      </c>
      <c r="E74" s="43">
        <v>2</v>
      </c>
      <c r="F74" s="43">
        <v>115</v>
      </c>
      <c r="G74" s="43">
        <v>28</v>
      </c>
      <c r="H74" s="43">
        <v>73</v>
      </c>
      <c r="I74" s="43">
        <v>14</v>
      </c>
      <c r="J74" s="43">
        <v>150</v>
      </c>
      <c r="K74" s="43">
        <v>77</v>
      </c>
      <c r="L74" s="43">
        <v>52</v>
      </c>
      <c r="M74" s="43">
        <v>21</v>
      </c>
      <c r="N74" s="43">
        <v>93</v>
      </c>
      <c r="O74" s="43">
        <v>19</v>
      </c>
      <c r="P74" s="43">
        <v>62</v>
      </c>
      <c r="Q74" s="43">
        <v>12</v>
      </c>
    </row>
    <row r="75" spans="1:17" ht="14.25">
      <c r="A75" s="45" t="s">
        <v>23</v>
      </c>
      <c r="B75" s="43">
        <v>35</v>
      </c>
      <c r="C75" s="43">
        <v>9</v>
      </c>
      <c r="D75" s="43">
        <v>21</v>
      </c>
      <c r="E75" s="43">
        <v>5</v>
      </c>
      <c r="F75" s="43">
        <v>24</v>
      </c>
      <c r="G75" s="43">
        <v>1</v>
      </c>
      <c r="H75" s="43">
        <v>12</v>
      </c>
      <c r="I75" s="43">
        <v>11</v>
      </c>
      <c r="J75" s="43">
        <v>16</v>
      </c>
      <c r="K75" s="44">
        <v>0</v>
      </c>
      <c r="L75" s="43">
        <v>15</v>
      </c>
      <c r="M75" s="43">
        <v>1</v>
      </c>
      <c r="N75" s="43">
        <v>59</v>
      </c>
      <c r="O75" s="43">
        <v>1</v>
      </c>
      <c r="P75" s="43">
        <v>23</v>
      </c>
      <c r="Q75" s="43">
        <v>35</v>
      </c>
    </row>
    <row r="76" spans="1:17">
      <c r="A76" s="45" t="s">
        <v>24</v>
      </c>
      <c r="B76" s="43">
        <v>50</v>
      </c>
      <c r="C76" s="43">
        <v>34</v>
      </c>
      <c r="D76" s="43">
        <v>13</v>
      </c>
      <c r="E76" s="43">
        <v>3</v>
      </c>
      <c r="F76" s="43">
        <v>52</v>
      </c>
      <c r="G76" s="43">
        <v>13</v>
      </c>
      <c r="H76" s="43">
        <v>35</v>
      </c>
      <c r="I76" s="43">
        <v>4</v>
      </c>
      <c r="J76" s="43">
        <v>45</v>
      </c>
      <c r="K76" s="43">
        <v>23</v>
      </c>
      <c r="L76" s="43">
        <v>14</v>
      </c>
      <c r="M76" s="43">
        <v>8</v>
      </c>
      <c r="N76" s="43">
        <v>42</v>
      </c>
      <c r="O76" s="43">
        <v>11</v>
      </c>
      <c r="P76" s="43">
        <v>30</v>
      </c>
      <c r="Q76" s="43">
        <v>1</v>
      </c>
    </row>
    <row r="77" spans="1:17">
      <c r="A77" s="45" t="s">
        <v>25</v>
      </c>
      <c r="B77" s="43">
        <v>20</v>
      </c>
      <c r="C77" s="43">
        <v>5</v>
      </c>
      <c r="D77" s="43">
        <v>6</v>
      </c>
      <c r="E77" s="43">
        <v>9</v>
      </c>
      <c r="F77" s="43">
        <v>45</v>
      </c>
      <c r="G77" s="43">
        <v>5</v>
      </c>
      <c r="H77" s="43">
        <v>19</v>
      </c>
      <c r="I77" s="43">
        <v>21</v>
      </c>
      <c r="J77" s="43">
        <v>39</v>
      </c>
      <c r="K77" s="43">
        <v>16</v>
      </c>
      <c r="L77" s="43">
        <v>10</v>
      </c>
      <c r="M77" s="43">
        <v>13</v>
      </c>
      <c r="N77" s="43">
        <v>46</v>
      </c>
      <c r="O77" s="43">
        <v>4</v>
      </c>
      <c r="P77" s="43">
        <v>34</v>
      </c>
      <c r="Q77" s="43">
        <v>8</v>
      </c>
    </row>
    <row r="78" spans="1:17" ht="14.25">
      <c r="A78" s="45" t="s">
        <v>26</v>
      </c>
      <c r="B78" s="43">
        <v>1</v>
      </c>
      <c r="C78" s="43">
        <v>1</v>
      </c>
      <c r="D78" s="44">
        <v>0</v>
      </c>
      <c r="E78" s="44">
        <v>0</v>
      </c>
      <c r="F78" s="43">
        <v>6</v>
      </c>
      <c r="G78" s="43">
        <v>5</v>
      </c>
      <c r="H78" s="43">
        <v>1</v>
      </c>
      <c r="I78" s="44">
        <v>0</v>
      </c>
      <c r="J78" s="43">
        <v>7</v>
      </c>
      <c r="K78" s="43">
        <v>5</v>
      </c>
      <c r="L78" s="43">
        <v>2</v>
      </c>
      <c r="M78" s="44">
        <v>0</v>
      </c>
      <c r="N78" s="43">
        <v>5</v>
      </c>
      <c r="O78" s="43">
        <v>3</v>
      </c>
      <c r="P78" s="44">
        <v>0</v>
      </c>
      <c r="Q78" s="43">
        <v>2</v>
      </c>
    </row>
    <row r="79" spans="1:17" ht="14.25">
      <c r="A79" s="45" t="s">
        <v>27</v>
      </c>
      <c r="B79" s="43">
        <v>9</v>
      </c>
      <c r="C79" s="43">
        <v>2</v>
      </c>
      <c r="D79" s="43">
        <v>7</v>
      </c>
      <c r="E79" s="44">
        <v>0</v>
      </c>
      <c r="F79" s="43">
        <v>14</v>
      </c>
      <c r="G79" s="43">
        <v>9</v>
      </c>
      <c r="H79" s="43">
        <v>2</v>
      </c>
      <c r="I79" s="43">
        <v>3</v>
      </c>
      <c r="J79" s="43">
        <v>3</v>
      </c>
      <c r="K79" s="43">
        <v>2</v>
      </c>
      <c r="L79" s="43">
        <v>1</v>
      </c>
      <c r="M79" s="44">
        <v>0</v>
      </c>
      <c r="N79" s="43">
        <v>8</v>
      </c>
      <c r="O79" s="43">
        <v>3</v>
      </c>
      <c r="P79" s="43">
        <v>4</v>
      </c>
      <c r="Q79" s="43">
        <v>1</v>
      </c>
    </row>
    <row r="80" spans="1:17" ht="14.25">
      <c r="A80" s="45" t="s">
        <v>28</v>
      </c>
      <c r="B80" s="44">
        <v>0</v>
      </c>
      <c r="C80" s="44">
        <v>0</v>
      </c>
      <c r="D80" s="44">
        <v>0</v>
      </c>
      <c r="E80" s="44">
        <v>0</v>
      </c>
      <c r="F80" s="43">
        <v>10</v>
      </c>
      <c r="G80" s="43">
        <v>10</v>
      </c>
      <c r="H80" s="44">
        <v>0</v>
      </c>
      <c r="I80" s="44">
        <v>0</v>
      </c>
      <c r="J80" s="43">
        <v>2</v>
      </c>
      <c r="K80" s="43">
        <v>1</v>
      </c>
      <c r="L80" s="43">
        <v>1</v>
      </c>
      <c r="M80" s="44">
        <v>0</v>
      </c>
      <c r="N80" s="43">
        <v>20</v>
      </c>
      <c r="O80" s="43">
        <v>20</v>
      </c>
      <c r="P80" s="44">
        <v>0</v>
      </c>
      <c r="Q80" s="44">
        <v>0</v>
      </c>
    </row>
    <row r="81" spans="1:17">
      <c r="A81" s="45" t="s">
        <v>52</v>
      </c>
      <c r="B81" s="43">
        <v>62</v>
      </c>
      <c r="C81" s="43">
        <v>21</v>
      </c>
      <c r="D81" s="43">
        <v>32</v>
      </c>
      <c r="E81" s="43">
        <v>9</v>
      </c>
      <c r="F81" s="43">
        <v>43</v>
      </c>
      <c r="G81" s="43">
        <v>8</v>
      </c>
      <c r="H81" s="43">
        <v>23</v>
      </c>
      <c r="I81" s="43">
        <v>12</v>
      </c>
      <c r="J81" s="43">
        <v>35</v>
      </c>
      <c r="K81" s="43">
        <v>15</v>
      </c>
      <c r="L81" s="43">
        <v>17</v>
      </c>
      <c r="M81" s="43">
        <v>3</v>
      </c>
      <c r="N81" s="43">
        <v>49</v>
      </c>
      <c r="O81" s="43">
        <v>7</v>
      </c>
      <c r="P81" s="43">
        <v>34</v>
      </c>
      <c r="Q81" s="43">
        <v>8</v>
      </c>
    </row>
    <row r="82" spans="1:17">
      <c r="A82" s="45" t="s">
        <v>73</v>
      </c>
      <c r="B82" s="43">
        <v>26</v>
      </c>
      <c r="C82" s="43">
        <v>22</v>
      </c>
      <c r="D82" s="43">
        <v>3</v>
      </c>
      <c r="E82" s="43">
        <v>1</v>
      </c>
      <c r="F82" s="43">
        <v>15</v>
      </c>
      <c r="G82" s="43">
        <v>8</v>
      </c>
      <c r="H82" s="43">
        <v>4</v>
      </c>
      <c r="I82" s="43">
        <v>3</v>
      </c>
      <c r="J82" s="43">
        <v>13</v>
      </c>
      <c r="K82" s="43">
        <v>3</v>
      </c>
      <c r="L82" s="43">
        <v>7</v>
      </c>
      <c r="M82" s="43">
        <v>3</v>
      </c>
      <c r="N82" s="43">
        <v>19</v>
      </c>
      <c r="O82" s="43">
        <v>5</v>
      </c>
      <c r="P82" s="43">
        <v>10</v>
      </c>
      <c r="Q82" s="43">
        <v>4</v>
      </c>
    </row>
    <row r="83" spans="1:17" ht="14.25">
      <c r="A83" s="45" t="s">
        <v>53</v>
      </c>
      <c r="B83" s="43">
        <v>102</v>
      </c>
      <c r="C83" s="43">
        <v>26</v>
      </c>
      <c r="D83" s="43">
        <v>59</v>
      </c>
      <c r="E83" s="43">
        <v>17</v>
      </c>
      <c r="F83" s="43">
        <v>93</v>
      </c>
      <c r="G83" s="43">
        <v>7</v>
      </c>
      <c r="H83" s="43">
        <v>67</v>
      </c>
      <c r="I83" s="43">
        <v>19</v>
      </c>
      <c r="J83" s="43">
        <v>46</v>
      </c>
      <c r="K83" s="43">
        <v>6</v>
      </c>
      <c r="L83" s="43">
        <v>35</v>
      </c>
      <c r="M83" s="43">
        <v>5</v>
      </c>
      <c r="N83" s="43">
        <v>11</v>
      </c>
      <c r="O83" s="43">
        <v>1</v>
      </c>
      <c r="P83" s="43">
        <v>10</v>
      </c>
      <c r="Q83" s="44">
        <v>0</v>
      </c>
    </row>
    <row r="84" spans="1:17">
      <c r="A84" s="45" t="s">
        <v>158</v>
      </c>
      <c r="B84" s="43">
        <v>39</v>
      </c>
      <c r="C84" s="43">
        <v>15</v>
      </c>
      <c r="D84" s="43">
        <v>16</v>
      </c>
      <c r="E84" s="43">
        <v>8</v>
      </c>
      <c r="F84" s="43">
        <v>23</v>
      </c>
      <c r="G84" s="43">
        <v>10</v>
      </c>
      <c r="H84" s="43">
        <v>12</v>
      </c>
      <c r="I84" s="43">
        <v>1</v>
      </c>
      <c r="J84" s="43">
        <v>23</v>
      </c>
      <c r="K84" s="43">
        <v>10</v>
      </c>
      <c r="L84" s="43">
        <v>10</v>
      </c>
      <c r="M84" s="43">
        <v>3</v>
      </c>
      <c r="N84" s="43">
        <v>51</v>
      </c>
      <c r="O84" s="43">
        <v>7</v>
      </c>
      <c r="P84" s="43">
        <v>22</v>
      </c>
      <c r="Q84" s="43">
        <v>22</v>
      </c>
    </row>
    <row r="85" spans="1:17" ht="14.25">
      <c r="A85" s="45" t="s">
        <v>47</v>
      </c>
      <c r="B85" s="43">
        <v>2</v>
      </c>
      <c r="C85" s="44">
        <v>0</v>
      </c>
      <c r="D85" s="43">
        <v>1</v>
      </c>
      <c r="E85" s="43">
        <v>1</v>
      </c>
      <c r="F85" s="43">
        <v>9</v>
      </c>
      <c r="G85" s="43">
        <v>6</v>
      </c>
      <c r="H85" s="43">
        <v>3</v>
      </c>
      <c r="I85" s="44">
        <v>0</v>
      </c>
      <c r="J85" s="43">
        <v>11</v>
      </c>
      <c r="K85" s="43">
        <v>5</v>
      </c>
      <c r="L85" s="43">
        <v>6</v>
      </c>
      <c r="M85" s="44">
        <v>0</v>
      </c>
      <c r="N85" s="43">
        <v>8</v>
      </c>
      <c r="O85" s="43">
        <v>7</v>
      </c>
      <c r="P85" s="43">
        <v>1</v>
      </c>
      <c r="Q85" s="44">
        <v>0</v>
      </c>
    </row>
    <row r="86" spans="1:17" ht="14.25">
      <c r="A86" s="45" t="s">
        <v>48</v>
      </c>
      <c r="B86" s="44">
        <v>0</v>
      </c>
      <c r="C86" s="44">
        <v>0</v>
      </c>
      <c r="D86" s="44">
        <v>0</v>
      </c>
      <c r="E86" s="44">
        <v>0</v>
      </c>
      <c r="F86" s="44">
        <v>0</v>
      </c>
      <c r="G86" s="44">
        <v>0</v>
      </c>
      <c r="H86" s="44">
        <v>0</v>
      </c>
      <c r="I86" s="44">
        <v>0</v>
      </c>
      <c r="J86" s="43">
        <v>1</v>
      </c>
      <c r="K86" s="44">
        <v>0</v>
      </c>
      <c r="L86" s="43">
        <v>1</v>
      </c>
      <c r="M86" s="44">
        <v>0</v>
      </c>
      <c r="N86" s="44">
        <v>0</v>
      </c>
      <c r="O86" s="44">
        <v>0</v>
      </c>
      <c r="P86" s="44">
        <v>0</v>
      </c>
      <c r="Q86" s="44">
        <v>0</v>
      </c>
    </row>
    <row r="87" spans="1:17" ht="14.25">
      <c r="A87" s="45" t="s">
        <v>118</v>
      </c>
      <c r="B87" s="43">
        <v>8</v>
      </c>
      <c r="C87" s="43">
        <v>6</v>
      </c>
      <c r="D87" s="43">
        <v>2</v>
      </c>
      <c r="E87" s="44">
        <v>0</v>
      </c>
      <c r="F87" s="43">
        <v>19</v>
      </c>
      <c r="G87" s="43">
        <v>4</v>
      </c>
      <c r="H87" s="43">
        <v>9</v>
      </c>
      <c r="I87" s="43">
        <v>6</v>
      </c>
      <c r="J87" s="43">
        <v>27</v>
      </c>
      <c r="K87" s="43">
        <v>3</v>
      </c>
      <c r="L87" s="43">
        <v>18</v>
      </c>
      <c r="M87" s="43">
        <v>6</v>
      </c>
      <c r="N87" s="43">
        <v>10</v>
      </c>
      <c r="O87" s="43">
        <v>3</v>
      </c>
      <c r="P87" s="43">
        <v>7</v>
      </c>
      <c r="Q87" s="44">
        <v>0</v>
      </c>
    </row>
    <row r="88" spans="1:17" ht="14.25">
      <c r="A88" s="45" t="s">
        <v>159</v>
      </c>
      <c r="B88" s="43">
        <v>6</v>
      </c>
      <c r="C88" s="43">
        <v>1</v>
      </c>
      <c r="D88" s="43">
        <v>5</v>
      </c>
      <c r="E88" s="44">
        <v>0</v>
      </c>
      <c r="F88" s="43">
        <v>4</v>
      </c>
      <c r="G88" s="44">
        <v>0</v>
      </c>
      <c r="H88" s="43">
        <v>3</v>
      </c>
      <c r="I88" s="43">
        <v>1</v>
      </c>
      <c r="J88" s="43">
        <v>5</v>
      </c>
      <c r="K88" s="44">
        <v>0</v>
      </c>
      <c r="L88" s="43">
        <v>4</v>
      </c>
      <c r="M88" s="43">
        <v>1</v>
      </c>
      <c r="N88" s="43">
        <v>19</v>
      </c>
      <c r="O88" s="43">
        <v>11</v>
      </c>
      <c r="P88" s="43">
        <v>7</v>
      </c>
      <c r="Q88" s="43">
        <v>1</v>
      </c>
    </row>
    <row r="89" spans="1:17" ht="14.25">
      <c r="A89" s="45" t="s">
        <v>54</v>
      </c>
      <c r="B89" s="43">
        <v>19</v>
      </c>
      <c r="C89" s="43">
        <v>5</v>
      </c>
      <c r="D89" s="43">
        <v>12</v>
      </c>
      <c r="E89" s="43">
        <v>2</v>
      </c>
      <c r="F89" s="43">
        <v>9</v>
      </c>
      <c r="G89" s="44">
        <v>0</v>
      </c>
      <c r="H89" s="43">
        <v>8</v>
      </c>
      <c r="I89" s="43">
        <v>1</v>
      </c>
      <c r="J89" s="43">
        <v>15</v>
      </c>
      <c r="K89" s="43">
        <v>8</v>
      </c>
      <c r="L89" s="43">
        <v>6</v>
      </c>
      <c r="M89" s="43">
        <v>1</v>
      </c>
      <c r="N89" s="43">
        <v>3</v>
      </c>
      <c r="O89" s="44">
        <v>0</v>
      </c>
      <c r="P89" s="43">
        <v>1</v>
      </c>
      <c r="Q89" s="43">
        <v>2</v>
      </c>
    </row>
    <row r="90" spans="1:17" ht="14.25">
      <c r="A90" s="45" t="s">
        <v>56</v>
      </c>
      <c r="B90" s="43">
        <v>1</v>
      </c>
      <c r="C90" s="44">
        <v>0</v>
      </c>
      <c r="D90" s="43">
        <v>1</v>
      </c>
      <c r="E90" s="44">
        <v>0</v>
      </c>
      <c r="F90" s="43">
        <v>6</v>
      </c>
      <c r="G90" s="43">
        <v>2</v>
      </c>
      <c r="H90" s="43">
        <v>4</v>
      </c>
      <c r="I90" s="44">
        <v>0</v>
      </c>
      <c r="J90" s="43">
        <v>7</v>
      </c>
      <c r="K90" s="43">
        <v>3</v>
      </c>
      <c r="L90" s="43">
        <v>4</v>
      </c>
      <c r="M90" s="44">
        <v>0</v>
      </c>
      <c r="N90" s="43">
        <v>19</v>
      </c>
      <c r="O90" s="43">
        <v>17</v>
      </c>
      <c r="P90" s="43">
        <v>1</v>
      </c>
      <c r="Q90" s="43">
        <v>1</v>
      </c>
    </row>
    <row r="91" spans="1:17" ht="14.25">
      <c r="A91" s="45" t="s">
        <v>58</v>
      </c>
      <c r="B91" s="43">
        <v>27</v>
      </c>
      <c r="C91" s="43">
        <v>7</v>
      </c>
      <c r="D91" s="43">
        <v>13</v>
      </c>
      <c r="E91" s="43">
        <v>7</v>
      </c>
      <c r="F91" s="43">
        <v>10</v>
      </c>
      <c r="G91" s="43">
        <v>1</v>
      </c>
      <c r="H91" s="43">
        <v>9</v>
      </c>
      <c r="I91" s="44">
        <v>0</v>
      </c>
      <c r="J91" s="43">
        <v>16</v>
      </c>
      <c r="K91" s="43">
        <v>7</v>
      </c>
      <c r="L91" s="43">
        <v>9</v>
      </c>
      <c r="M91" s="44">
        <v>0</v>
      </c>
      <c r="N91" s="43">
        <v>20</v>
      </c>
      <c r="O91" s="43">
        <v>5</v>
      </c>
      <c r="P91" s="43">
        <v>14</v>
      </c>
      <c r="Q91" s="43">
        <v>1</v>
      </c>
    </row>
    <row r="92" spans="1:17" ht="14.25">
      <c r="A92" s="45" t="s">
        <v>160</v>
      </c>
      <c r="B92" s="43">
        <v>19</v>
      </c>
      <c r="C92" s="43">
        <v>6</v>
      </c>
      <c r="D92" s="43">
        <v>5</v>
      </c>
      <c r="E92" s="43">
        <v>8</v>
      </c>
      <c r="F92" s="43">
        <v>45</v>
      </c>
      <c r="G92" s="43">
        <v>2</v>
      </c>
      <c r="H92" s="43">
        <v>39</v>
      </c>
      <c r="I92" s="43">
        <v>4</v>
      </c>
      <c r="J92" s="43">
        <v>33</v>
      </c>
      <c r="K92" s="43">
        <v>7</v>
      </c>
      <c r="L92" s="43">
        <v>26</v>
      </c>
      <c r="M92" s="44">
        <v>0</v>
      </c>
      <c r="N92" s="43">
        <v>37</v>
      </c>
      <c r="O92" s="43">
        <v>5</v>
      </c>
      <c r="P92" s="43">
        <v>32</v>
      </c>
      <c r="Q92" s="44">
        <v>0</v>
      </c>
    </row>
    <row r="93" spans="1:17" ht="14.25">
      <c r="A93" s="45" t="s">
        <v>161</v>
      </c>
      <c r="B93" s="43">
        <v>6</v>
      </c>
      <c r="C93" s="43">
        <v>1</v>
      </c>
      <c r="D93" s="43">
        <v>4</v>
      </c>
      <c r="E93" s="43">
        <v>1</v>
      </c>
      <c r="F93" s="43">
        <v>10</v>
      </c>
      <c r="G93" s="43">
        <v>5</v>
      </c>
      <c r="H93" s="43">
        <v>1</v>
      </c>
      <c r="I93" s="43">
        <v>4</v>
      </c>
      <c r="J93" s="43">
        <v>17</v>
      </c>
      <c r="K93" s="43">
        <v>4</v>
      </c>
      <c r="L93" s="43">
        <v>11</v>
      </c>
      <c r="M93" s="43">
        <v>2</v>
      </c>
      <c r="N93" s="43">
        <v>9</v>
      </c>
      <c r="O93" s="44">
        <v>0</v>
      </c>
      <c r="P93" s="43">
        <v>9</v>
      </c>
      <c r="Q93" s="44">
        <v>0</v>
      </c>
    </row>
    <row r="94" spans="1:17">
      <c r="A94" s="45" t="s">
        <v>75</v>
      </c>
      <c r="B94" s="43">
        <v>47</v>
      </c>
      <c r="C94" s="43">
        <v>14</v>
      </c>
      <c r="D94" s="43">
        <v>26</v>
      </c>
      <c r="E94" s="43">
        <v>7</v>
      </c>
      <c r="F94" s="43">
        <v>70</v>
      </c>
      <c r="G94" s="43">
        <v>9</v>
      </c>
      <c r="H94" s="43">
        <v>53</v>
      </c>
      <c r="I94" s="43">
        <v>8</v>
      </c>
      <c r="J94" s="43">
        <v>83</v>
      </c>
      <c r="K94" s="43">
        <v>35</v>
      </c>
      <c r="L94" s="43">
        <v>38</v>
      </c>
      <c r="M94" s="43">
        <v>10</v>
      </c>
      <c r="N94" s="43">
        <v>60</v>
      </c>
      <c r="O94" s="43">
        <v>2</v>
      </c>
      <c r="P94" s="43">
        <v>51</v>
      </c>
      <c r="Q94" s="43">
        <v>7</v>
      </c>
    </row>
    <row r="95" spans="1:17" ht="14.25">
      <c r="A95" s="45" t="s">
        <v>76</v>
      </c>
      <c r="B95" s="43">
        <v>2</v>
      </c>
      <c r="C95" s="43">
        <v>1</v>
      </c>
      <c r="D95" s="43">
        <v>1</v>
      </c>
      <c r="E95" s="44">
        <v>0</v>
      </c>
      <c r="F95" s="43">
        <v>4</v>
      </c>
      <c r="G95" s="44">
        <v>0</v>
      </c>
      <c r="H95" s="43">
        <v>4</v>
      </c>
      <c r="I95" s="44">
        <v>0</v>
      </c>
      <c r="J95" s="43">
        <v>3</v>
      </c>
      <c r="K95" s="43">
        <v>2</v>
      </c>
      <c r="L95" s="43">
        <v>1</v>
      </c>
      <c r="M95" s="44">
        <v>0</v>
      </c>
      <c r="N95" s="43">
        <v>4</v>
      </c>
      <c r="O95" s="43">
        <v>1</v>
      </c>
      <c r="P95" s="43">
        <v>3</v>
      </c>
      <c r="Q95" s="44">
        <v>0</v>
      </c>
    </row>
    <row r="96" spans="1:17" ht="14.25">
      <c r="A96" s="45" t="s">
        <v>162</v>
      </c>
      <c r="B96" s="43">
        <v>12</v>
      </c>
      <c r="C96" s="43">
        <v>6</v>
      </c>
      <c r="D96" s="43">
        <v>6</v>
      </c>
      <c r="E96" s="44">
        <v>0</v>
      </c>
      <c r="F96" s="43">
        <v>21</v>
      </c>
      <c r="G96" s="43">
        <v>1</v>
      </c>
      <c r="H96" s="43">
        <v>20</v>
      </c>
      <c r="I96" s="44">
        <v>0</v>
      </c>
      <c r="J96" s="43">
        <v>4</v>
      </c>
      <c r="K96" s="43">
        <v>2</v>
      </c>
      <c r="L96" s="44">
        <v>0</v>
      </c>
      <c r="M96" s="43">
        <v>2</v>
      </c>
      <c r="N96" s="43">
        <v>14</v>
      </c>
      <c r="O96" s="44">
        <v>0</v>
      </c>
      <c r="P96" s="43">
        <v>14</v>
      </c>
      <c r="Q96" s="44">
        <v>0</v>
      </c>
    </row>
    <row r="97" spans="1:17" ht="14.25">
      <c r="A97" s="45" t="s">
        <v>77</v>
      </c>
      <c r="B97" s="43">
        <v>5</v>
      </c>
      <c r="C97" s="43">
        <v>3</v>
      </c>
      <c r="D97" s="43">
        <v>2</v>
      </c>
      <c r="E97" s="44">
        <v>0</v>
      </c>
      <c r="F97" s="43">
        <v>4</v>
      </c>
      <c r="G97" s="44">
        <v>0</v>
      </c>
      <c r="H97" s="43">
        <v>4</v>
      </c>
      <c r="I97" s="44">
        <v>0</v>
      </c>
      <c r="J97" s="44">
        <v>0</v>
      </c>
      <c r="K97" s="44">
        <v>0</v>
      </c>
      <c r="L97" s="44">
        <v>0</v>
      </c>
      <c r="M97" s="44">
        <v>0</v>
      </c>
      <c r="N97" s="43">
        <v>2</v>
      </c>
      <c r="O97" s="43">
        <v>1</v>
      </c>
      <c r="P97" s="44">
        <v>0</v>
      </c>
      <c r="Q97" s="43">
        <v>1</v>
      </c>
    </row>
    <row r="98" spans="1:17" ht="14.25">
      <c r="A98" s="45" t="s">
        <v>78</v>
      </c>
      <c r="B98" s="44">
        <v>0</v>
      </c>
      <c r="C98" s="44">
        <v>0</v>
      </c>
      <c r="D98" s="44">
        <v>0</v>
      </c>
      <c r="E98" s="44">
        <v>0</v>
      </c>
      <c r="F98" s="44">
        <v>0</v>
      </c>
      <c r="G98" s="44">
        <v>0</v>
      </c>
      <c r="H98" s="44">
        <v>0</v>
      </c>
      <c r="I98" s="44">
        <v>0</v>
      </c>
      <c r="J98" s="44">
        <v>0</v>
      </c>
      <c r="K98" s="44">
        <v>0</v>
      </c>
      <c r="L98" s="44">
        <v>0</v>
      </c>
      <c r="M98" s="44">
        <v>0</v>
      </c>
      <c r="N98" s="44">
        <v>0</v>
      </c>
      <c r="O98" s="44">
        <v>0</v>
      </c>
      <c r="P98" s="44">
        <v>0</v>
      </c>
      <c r="Q98" s="44">
        <v>0</v>
      </c>
    </row>
    <row r="99" spans="1:17" ht="14.25">
      <c r="A99" s="45" t="s">
        <v>79</v>
      </c>
      <c r="B99" s="44">
        <v>0</v>
      </c>
      <c r="C99" s="44">
        <v>0</v>
      </c>
      <c r="D99" s="44">
        <v>0</v>
      </c>
      <c r="E99" s="44">
        <v>0</v>
      </c>
      <c r="F99" s="44">
        <v>0</v>
      </c>
      <c r="G99" s="44">
        <v>0</v>
      </c>
      <c r="H99" s="44">
        <v>0</v>
      </c>
      <c r="I99" s="44">
        <v>0</v>
      </c>
      <c r="J99" s="43">
        <v>1</v>
      </c>
      <c r="K99" s="43">
        <v>1</v>
      </c>
      <c r="L99" s="44">
        <v>0</v>
      </c>
      <c r="M99" s="44">
        <v>0</v>
      </c>
      <c r="N99" s="43">
        <v>6</v>
      </c>
      <c r="O99" s="44">
        <v>0</v>
      </c>
      <c r="P99" s="43">
        <v>3</v>
      </c>
      <c r="Q99" s="43">
        <v>3</v>
      </c>
    </row>
    <row r="100" spans="1:17" ht="14.25">
      <c r="A100" s="45" t="s">
        <v>87</v>
      </c>
      <c r="B100" s="43">
        <v>9</v>
      </c>
      <c r="C100" s="43">
        <v>2</v>
      </c>
      <c r="D100" s="43">
        <v>2</v>
      </c>
      <c r="E100" s="43">
        <v>5</v>
      </c>
      <c r="F100" s="43">
        <v>5</v>
      </c>
      <c r="G100" s="43">
        <v>2</v>
      </c>
      <c r="H100" s="43">
        <v>3</v>
      </c>
      <c r="I100" s="44">
        <v>0</v>
      </c>
      <c r="J100" s="43">
        <v>33</v>
      </c>
      <c r="K100" s="43">
        <v>14</v>
      </c>
      <c r="L100" s="43">
        <v>15</v>
      </c>
      <c r="M100" s="43">
        <v>4</v>
      </c>
      <c r="N100" s="43">
        <v>12</v>
      </c>
      <c r="O100" s="43">
        <v>1</v>
      </c>
      <c r="P100" s="43">
        <v>7</v>
      </c>
      <c r="Q100" s="43">
        <v>4</v>
      </c>
    </row>
    <row r="101" spans="1:17" ht="14.25">
      <c r="A101" s="45" t="s">
        <v>88</v>
      </c>
      <c r="B101" s="43">
        <v>1</v>
      </c>
      <c r="C101" s="44">
        <v>0</v>
      </c>
      <c r="D101" s="44">
        <v>0</v>
      </c>
      <c r="E101" s="43">
        <v>1</v>
      </c>
      <c r="F101" s="43">
        <v>2</v>
      </c>
      <c r="G101" s="44">
        <v>0</v>
      </c>
      <c r="H101" s="43">
        <v>2</v>
      </c>
      <c r="I101" s="44">
        <v>0</v>
      </c>
      <c r="J101" s="43">
        <v>1</v>
      </c>
      <c r="K101" s="44">
        <v>0</v>
      </c>
      <c r="L101" s="43">
        <v>1</v>
      </c>
      <c r="M101" s="44">
        <v>0</v>
      </c>
      <c r="N101" s="43">
        <v>4</v>
      </c>
      <c r="O101" s="44">
        <v>0</v>
      </c>
      <c r="P101" s="43">
        <v>4</v>
      </c>
      <c r="Q101" s="44">
        <v>0</v>
      </c>
    </row>
    <row r="102" spans="1:17" ht="14.25">
      <c r="A102" s="45" t="s">
        <v>95</v>
      </c>
      <c r="B102" s="44">
        <v>0</v>
      </c>
      <c r="C102" s="44">
        <v>0</v>
      </c>
      <c r="D102" s="44">
        <v>0</v>
      </c>
      <c r="E102" s="44">
        <v>0</v>
      </c>
      <c r="F102" s="44">
        <v>0</v>
      </c>
      <c r="G102" s="44">
        <v>0</v>
      </c>
      <c r="H102" s="44">
        <v>0</v>
      </c>
      <c r="I102" s="44">
        <v>0</v>
      </c>
      <c r="J102" s="44">
        <v>0</v>
      </c>
      <c r="K102" s="44">
        <v>0</v>
      </c>
      <c r="L102" s="44">
        <v>0</v>
      </c>
      <c r="M102" s="44">
        <v>0</v>
      </c>
      <c r="N102" s="43">
        <v>1</v>
      </c>
      <c r="O102" s="44">
        <v>0</v>
      </c>
      <c r="P102" s="43">
        <v>1</v>
      </c>
      <c r="Q102" s="44">
        <v>0</v>
      </c>
    </row>
    <row r="103" spans="1:17" ht="14.25">
      <c r="A103" s="45" t="s">
        <v>98</v>
      </c>
      <c r="B103" s="43">
        <v>31</v>
      </c>
      <c r="C103" s="43">
        <v>8</v>
      </c>
      <c r="D103" s="43">
        <v>10</v>
      </c>
      <c r="E103" s="43">
        <v>13</v>
      </c>
      <c r="F103" s="43">
        <v>16</v>
      </c>
      <c r="G103" s="43">
        <v>8</v>
      </c>
      <c r="H103" s="43">
        <v>3</v>
      </c>
      <c r="I103" s="43">
        <v>5</v>
      </c>
      <c r="J103" s="43">
        <v>14</v>
      </c>
      <c r="K103" s="43">
        <v>12</v>
      </c>
      <c r="L103" s="43">
        <v>2</v>
      </c>
      <c r="M103" s="44">
        <v>0</v>
      </c>
      <c r="N103" s="43">
        <v>11</v>
      </c>
      <c r="O103" s="43">
        <v>8</v>
      </c>
      <c r="P103" s="43">
        <v>2</v>
      </c>
      <c r="Q103" s="43">
        <v>1</v>
      </c>
    </row>
    <row r="104" spans="1:17" ht="14.25">
      <c r="A104" s="45" t="s">
        <v>103</v>
      </c>
      <c r="B104" s="43">
        <v>23</v>
      </c>
      <c r="C104" s="43">
        <v>1</v>
      </c>
      <c r="D104" s="43">
        <v>18</v>
      </c>
      <c r="E104" s="43">
        <v>4</v>
      </c>
      <c r="F104" s="43">
        <v>10</v>
      </c>
      <c r="G104" s="43">
        <v>3</v>
      </c>
      <c r="H104" s="43">
        <v>6</v>
      </c>
      <c r="I104" s="43">
        <v>1</v>
      </c>
      <c r="J104" s="43">
        <v>41</v>
      </c>
      <c r="K104" s="43">
        <v>10</v>
      </c>
      <c r="L104" s="43">
        <v>31</v>
      </c>
      <c r="M104" s="44">
        <v>0</v>
      </c>
      <c r="N104" s="43">
        <v>11</v>
      </c>
      <c r="O104" s="44">
        <v>0</v>
      </c>
      <c r="P104" s="43">
        <v>11</v>
      </c>
      <c r="Q104" s="44">
        <v>0</v>
      </c>
    </row>
    <row r="105" spans="1:17" ht="14.25">
      <c r="A105" s="45" t="s">
        <v>104</v>
      </c>
      <c r="B105" s="43">
        <v>11</v>
      </c>
      <c r="C105" s="43">
        <v>3</v>
      </c>
      <c r="D105" s="43">
        <v>4</v>
      </c>
      <c r="E105" s="43">
        <v>4</v>
      </c>
      <c r="F105" s="43">
        <v>3</v>
      </c>
      <c r="G105" s="44">
        <v>0</v>
      </c>
      <c r="H105" s="43">
        <v>3</v>
      </c>
      <c r="I105" s="44">
        <v>0</v>
      </c>
      <c r="J105" s="43">
        <v>1</v>
      </c>
      <c r="K105" s="44">
        <v>0</v>
      </c>
      <c r="L105" s="43">
        <v>1</v>
      </c>
      <c r="M105" s="44">
        <v>0</v>
      </c>
      <c r="N105" s="44">
        <v>0</v>
      </c>
      <c r="O105" s="44">
        <v>0</v>
      </c>
      <c r="P105" s="44">
        <v>0</v>
      </c>
      <c r="Q105" s="44">
        <v>0</v>
      </c>
    </row>
    <row r="106" spans="1:17" ht="14.25">
      <c r="A106" s="45" t="s">
        <v>105</v>
      </c>
      <c r="B106" s="43">
        <v>7</v>
      </c>
      <c r="C106" s="43">
        <v>4</v>
      </c>
      <c r="D106" s="43">
        <v>3</v>
      </c>
      <c r="E106" s="44">
        <v>0</v>
      </c>
      <c r="F106" s="44">
        <v>0</v>
      </c>
      <c r="G106" s="44">
        <v>0</v>
      </c>
      <c r="H106" s="44">
        <v>0</v>
      </c>
      <c r="I106" s="44">
        <v>0</v>
      </c>
      <c r="J106" s="43">
        <v>12</v>
      </c>
      <c r="K106" s="43">
        <v>2</v>
      </c>
      <c r="L106" s="43">
        <v>10</v>
      </c>
      <c r="M106" s="44">
        <v>0</v>
      </c>
      <c r="N106" s="43">
        <v>2</v>
      </c>
      <c r="O106" s="43">
        <v>2</v>
      </c>
      <c r="P106" s="44">
        <v>0</v>
      </c>
      <c r="Q106" s="44">
        <v>0</v>
      </c>
    </row>
    <row r="107" spans="1:17" ht="14.25">
      <c r="A107" s="45" t="s">
        <v>106</v>
      </c>
      <c r="B107" s="43">
        <v>120</v>
      </c>
      <c r="C107" s="43">
        <v>5</v>
      </c>
      <c r="D107" s="43">
        <v>100</v>
      </c>
      <c r="E107" s="43">
        <v>15</v>
      </c>
      <c r="F107" s="43">
        <v>74</v>
      </c>
      <c r="G107" s="44">
        <v>0</v>
      </c>
      <c r="H107" s="43">
        <v>31</v>
      </c>
      <c r="I107" s="43">
        <v>43</v>
      </c>
      <c r="J107" s="43">
        <v>29</v>
      </c>
      <c r="K107" s="43">
        <v>7</v>
      </c>
      <c r="L107" s="43">
        <v>19</v>
      </c>
      <c r="M107" s="43">
        <v>3</v>
      </c>
      <c r="N107" s="43">
        <v>7</v>
      </c>
      <c r="O107" s="44">
        <v>0</v>
      </c>
      <c r="P107" s="43">
        <v>7</v>
      </c>
      <c r="Q107" s="44">
        <v>0</v>
      </c>
    </row>
    <row r="108" spans="1:17" ht="14.25">
      <c r="A108" s="45" t="s">
        <v>107</v>
      </c>
      <c r="B108" s="44">
        <v>0</v>
      </c>
      <c r="C108" s="44">
        <v>0</v>
      </c>
      <c r="D108" s="44">
        <v>0</v>
      </c>
      <c r="E108" s="44">
        <v>0</v>
      </c>
      <c r="F108" s="44">
        <v>0</v>
      </c>
      <c r="G108" s="44">
        <v>0</v>
      </c>
      <c r="H108" s="44">
        <v>0</v>
      </c>
      <c r="I108" s="44">
        <v>0</v>
      </c>
      <c r="J108" s="43">
        <v>7</v>
      </c>
      <c r="K108" s="44">
        <v>0</v>
      </c>
      <c r="L108" s="44">
        <v>0</v>
      </c>
      <c r="M108" s="43">
        <v>7</v>
      </c>
      <c r="N108" s="44">
        <v>0</v>
      </c>
      <c r="O108" s="44">
        <v>0</v>
      </c>
      <c r="P108" s="44">
        <v>0</v>
      </c>
      <c r="Q108" s="44">
        <v>0</v>
      </c>
    </row>
    <row r="109" spans="1:17" ht="14.25">
      <c r="A109" s="45" t="s">
        <v>108</v>
      </c>
      <c r="B109" s="43">
        <v>28</v>
      </c>
      <c r="C109" s="43">
        <v>5</v>
      </c>
      <c r="D109" s="43">
        <v>23</v>
      </c>
      <c r="E109" s="44">
        <v>0</v>
      </c>
      <c r="F109" s="43">
        <v>9</v>
      </c>
      <c r="G109" s="43">
        <v>2</v>
      </c>
      <c r="H109" s="43">
        <v>7</v>
      </c>
      <c r="I109" s="44">
        <v>0</v>
      </c>
      <c r="J109" s="43">
        <v>1</v>
      </c>
      <c r="K109" s="44">
        <v>0</v>
      </c>
      <c r="L109" s="43">
        <v>1</v>
      </c>
      <c r="M109" s="44">
        <v>0</v>
      </c>
      <c r="N109" s="44">
        <v>0</v>
      </c>
      <c r="O109" s="44">
        <v>0</v>
      </c>
      <c r="P109" s="44">
        <v>0</v>
      </c>
      <c r="Q109" s="44">
        <v>0</v>
      </c>
    </row>
    <row r="110" spans="1:17" ht="14.25">
      <c r="A110" s="45" t="s">
        <v>171</v>
      </c>
      <c r="B110" s="43">
        <v>77</v>
      </c>
      <c r="C110" s="43">
        <v>31</v>
      </c>
      <c r="D110" s="43">
        <v>38</v>
      </c>
      <c r="E110" s="43">
        <v>8</v>
      </c>
      <c r="F110" s="43">
        <v>59</v>
      </c>
      <c r="G110" s="43">
        <v>2</v>
      </c>
      <c r="H110" s="43">
        <v>47</v>
      </c>
      <c r="I110" s="43">
        <v>10</v>
      </c>
      <c r="J110" s="43">
        <v>23</v>
      </c>
      <c r="K110" s="43">
        <v>11</v>
      </c>
      <c r="L110" s="43">
        <v>7</v>
      </c>
      <c r="M110" s="43">
        <v>5</v>
      </c>
      <c r="N110" s="44">
        <v>0</v>
      </c>
      <c r="O110" s="44">
        <v>0</v>
      </c>
      <c r="P110" s="44">
        <v>0</v>
      </c>
      <c r="Q110" s="44">
        <v>0</v>
      </c>
    </row>
    <row r="111" spans="1:17" ht="14.25">
      <c r="A111" s="45" t="s">
        <v>184</v>
      </c>
      <c r="B111" s="43">
        <v>6</v>
      </c>
      <c r="C111" s="43">
        <v>5</v>
      </c>
      <c r="D111" s="43">
        <v>1</v>
      </c>
      <c r="E111" s="44">
        <v>0</v>
      </c>
      <c r="F111" s="43">
        <v>18</v>
      </c>
      <c r="G111" s="43">
        <v>4</v>
      </c>
      <c r="H111" s="43">
        <v>13</v>
      </c>
      <c r="I111" s="43">
        <v>1</v>
      </c>
      <c r="J111" s="43">
        <v>11</v>
      </c>
      <c r="K111" s="43">
        <v>9</v>
      </c>
      <c r="L111" s="43">
        <v>2</v>
      </c>
      <c r="M111" s="44">
        <v>0</v>
      </c>
      <c r="N111" s="43">
        <v>2</v>
      </c>
      <c r="O111" s="44">
        <v>0</v>
      </c>
      <c r="P111" s="43">
        <v>2</v>
      </c>
      <c r="Q111" s="44">
        <v>0</v>
      </c>
    </row>
    <row r="112" spans="1:17" ht="14.25">
      <c r="A112" s="45" t="s">
        <v>185</v>
      </c>
      <c r="B112" s="43">
        <v>6</v>
      </c>
      <c r="C112" s="44">
        <v>0</v>
      </c>
      <c r="D112" s="43">
        <v>5</v>
      </c>
      <c r="E112" s="43">
        <v>1</v>
      </c>
      <c r="F112" s="43">
        <v>25</v>
      </c>
      <c r="G112" s="44">
        <v>0</v>
      </c>
      <c r="H112" s="43">
        <v>3</v>
      </c>
      <c r="I112" s="43">
        <v>22</v>
      </c>
      <c r="J112" s="43">
        <v>28</v>
      </c>
      <c r="K112" s="44">
        <v>0</v>
      </c>
      <c r="L112" s="43">
        <v>12</v>
      </c>
      <c r="M112" s="43">
        <v>16</v>
      </c>
      <c r="N112" s="44">
        <v>0</v>
      </c>
      <c r="O112" s="44">
        <v>0</v>
      </c>
      <c r="P112" s="44">
        <v>0</v>
      </c>
      <c r="Q112" s="44">
        <v>0</v>
      </c>
    </row>
    <row r="113" spans="1:17" ht="14.25">
      <c r="A113" s="45" t="s">
        <v>186</v>
      </c>
      <c r="B113" s="43">
        <v>28</v>
      </c>
      <c r="C113" s="43">
        <v>9</v>
      </c>
      <c r="D113" s="43">
        <v>12</v>
      </c>
      <c r="E113" s="43">
        <v>7</v>
      </c>
      <c r="F113" s="43">
        <v>28</v>
      </c>
      <c r="G113" s="44">
        <v>0</v>
      </c>
      <c r="H113" s="43">
        <v>3</v>
      </c>
      <c r="I113" s="43">
        <v>25</v>
      </c>
      <c r="J113" s="43">
        <v>9</v>
      </c>
      <c r="K113" s="44">
        <v>0</v>
      </c>
      <c r="L113" s="43">
        <v>6</v>
      </c>
      <c r="M113" s="43">
        <v>3</v>
      </c>
      <c r="N113" s="43">
        <v>6</v>
      </c>
      <c r="O113" s="44">
        <v>0</v>
      </c>
      <c r="P113" s="44">
        <v>0</v>
      </c>
      <c r="Q113" s="43">
        <v>6</v>
      </c>
    </row>
    <row r="114" spans="1:17" ht="14.25">
      <c r="A114" s="45" t="s">
        <v>187</v>
      </c>
      <c r="B114" s="43">
        <v>19</v>
      </c>
      <c r="C114" s="43">
        <v>9</v>
      </c>
      <c r="D114" s="43">
        <v>4</v>
      </c>
      <c r="E114" s="43">
        <v>6</v>
      </c>
      <c r="F114" s="43">
        <v>10</v>
      </c>
      <c r="G114" s="44">
        <v>0</v>
      </c>
      <c r="H114" s="43">
        <v>8</v>
      </c>
      <c r="I114" s="43">
        <v>2</v>
      </c>
      <c r="J114" s="43">
        <v>12</v>
      </c>
      <c r="K114" s="43">
        <v>4</v>
      </c>
      <c r="L114" s="43">
        <v>5</v>
      </c>
      <c r="M114" s="43">
        <v>3</v>
      </c>
      <c r="N114" s="43">
        <v>4</v>
      </c>
      <c r="O114" s="44">
        <v>0</v>
      </c>
      <c r="P114" s="43">
        <v>4</v>
      </c>
      <c r="Q114" s="44">
        <v>0</v>
      </c>
    </row>
    <row r="115" spans="1:17" ht="14.25">
      <c r="A115" s="45" t="s">
        <v>172</v>
      </c>
      <c r="B115" s="43">
        <v>8</v>
      </c>
      <c r="C115" s="43">
        <v>8</v>
      </c>
      <c r="D115" s="44">
        <v>0</v>
      </c>
      <c r="E115" s="44">
        <v>0</v>
      </c>
      <c r="F115" s="43">
        <v>3</v>
      </c>
      <c r="G115" s="43">
        <v>1</v>
      </c>
      <c r="H115" s="43">
        <v>2</v>
      </c>
      <c r="I115" s="44">
        <v>0</v>
      </c>
      <c r="J115" s="44">
        <v>0</v>
      </c>
      <c r="K115" s="44">
        <v>0</v>
      </c>
      <c r="L115" s="44">
        <v>0</v>
      </c>
      <c r="M115" s="44">
        <v>0</v>
      </c>
      <c r="N115" s="44">
        <v>0</v>
      </c>
      <c r="O115" s="44">
        <v>0</v>
      </c>
      <c r="P115" s="44">
        <v>0</v>
      </c>
      <c r="Q115" s="44">
        <v>0</v>
      </c>
    </row>
    <row r="116" spans="1:17">
      <c r="B116">
        <f t="shared" ref="B116:I116" si="0">SUM(B2:B115)</f>
        <v>3288</v>
      </c>
      <c r="C116">
        <f t="shared" si="0"/>
        <v>1205</v>
      </c>
      <c r="D116">
        <f t="shared" si="0"/>
        <v>1794</v>
      </c>
      <c r="E116">
        <f t="shared" si="0"/>
        <v>289</v>
      </c>
      <c r="F116">
        <f t="shared" si="0"/>
        <v>3115</v>
      </c>
      <c r="G116">
        <f t="shared" si="0"/>
        <v>657</v>
      </c>
      <c r="H116">
        <f t="shared" si="0"/>
        <v>2042</v>
      </c>
      <c r="I116">
        <f t="shared" si="0"/>
        <v>416</v>
      </c>
      <c r="J116">
        <f t="shared" ref="J116:M116" si="1">SUM(J2:J115)</f>
        <v>2927</v>
      </c>
      <c r="K116">
        <f t="shared" si="1"/>
        <v>1114</v>
      </c>
      <c r="L116">
        <f t="shared" si="1"/>
        <v>1557</v>
      </c>
      <c r="M116">
        <f t="shared" si="1"/>
        <v>256</v>
      </c>
      <c r="N116">
        <f>SUM(N2:N115)</f>
        <v>2371</v>
      </c>
      <c r="O116">
        <f>SUM(O2:O115)</f>
        <v>543</v>
      </c>
      <c r="P116">
        <f>SUM(P2:P115)</f>
        <v>1537</v>
      </c>
      <c r="Q116">
        <f>SUM(Q2:Q115)</f>
        <v>291</v>
      </c>
    </row>
    <row r="117" spans="1:17">
      <c r="B117">
        <f>D123</f>
        <v>5764</v>
      </c>
      <c r="C117">
        <f>D120</f>
        <v>1670</v>
      </c>
      <c r="D117">
        <f>D121</f>
        <v>3091</v>
      </c>
      <c r="E117">
        <f>D122</f>
        <v>1003</v>
      </c>
      <c r="F117">
        <f>H123</f>
        <v>5421</v>
      </c>
      <c r="G117">
        <f>H120</f>
        <v>801</v>
      </c>
      <c r="H117">
        <f>H121</f>
        <v>3203</v>
      </c>
      <c r="I117">
        <f>H122</f>
        <v>1417</v>
      </c>
      <c r="J117">
        <f>L123</f>
        <v>5635</v>
      </c>
      <c r="K117">
        <f>L120</f>
        <v>1529</v>
      </c>
      <c r="L117">
        <f>L121</f>
        <v>2708</v>
      </c>
      <c r="M117">
        <f>L122</f>
        <v>1398</v>
      </c>
      <c r="N117">
        <f>P123</f>
        <v>3640</v>
      </c>
      <c r="O117">
        <f>P120</f>
        <v>705</v>
      </c>
      <c r="P117">
        <f>P121</f>
        <v>2191</v>
      </c>
      <c r="Q117">
        <f>P122</f>
        <v>744</v>
      </c>
    </row>
    <row r="119" spans="1:17">
      <c r="C119" s="41" t="s">
        <v>164</v>
      </c>
      <c r="D119" s="41" t="s">
        <v>165</v>
      </c>
      <c r="G119" s="41" t="s">
        <v>164</v>
      </c>
      <c r="H119" s="41" t="s">
        <v>165</v>
      </c>
      <c r="K119" s="41" t="s">
        <v>164</v>
      </c>
      <c r="L119" s="41" t="s">
        <v>165</v>
      </c>
      <c r="O119" s="41" t="s">
        <v>164</v>
      </c>
      <c r="P119" s="41" t="s">
        <v>165</v>
      </c>
    </row>
    <row r="120" spans="1:17">
      <c r="C120" s="42" t="s">
        <v>129</v>
      </c>
      <c r="D120" s="43">
        <v>1670</v>
      </c>
      <c r="G120" s="42" t="s">
        <v>129</v>
      </c>
      <c r="H120" s="43">
        <v>801</v>
      </c>
      <c r="K120" s="42" t="s">
        <v>129</v>
      </c>
      <c r="L120" s="43">
        <v>1529</v>
      </c>
      <c r="O120" s="42" t="s">
        <v>129</v>
      </c>
      <c r="P120" s="43">
        <v>705</v>
      </c>
    </row>
    <row r="121" spans="1:17">
      <c r="C121" s="42" t="s">
        <v>130</v>
      </c>
      <c r="D121" s="43">
        <v>3091</v>
      </c>
      <c r="G121" s="42" t="s">
        <v>130</v>
      </c>
      <c r="H121" s="43">
        <v>3203</v>
      </c>
      <c r="K121" s="42" t="s">
        <v>130</v>
      </c>
      <c r="L121" s="43">
        <v>2708</v>
      </c>
      <c r="O121" s="42" t="s">
        <v>130</v>
      </c>
      <c r="P121" s="43">
        <v>2191</v>
      </c>
    </row>
    <row r="122" spans="1:17">
      <c r="C122" s="42" t="s">
        <v>131</v>
      </c>
      <c r="D122" s="43">
        <v>1003</v>
      </c>
      <c r="G122" s="42" t="s">
        <v>131</v>
      </c>
      <c r="H122" s="43">
        <v>1417</v>
      </c>
      <c r="K122" s="42" t="s">
        <v>131</v>
      </c>
      <c r="L122" s="43">
        <v>1398</v>
      </c>
      <c r="O122" s="42" t="s">
        <v>131</v>
      </c>
      <c r="P122" s="43">
        <v>744</v>
      </c>
    </row>
    <row r="123" spans="1:17">
      <c r="D123">
        <f>SUM(D120:D122)</f>
        <v>5764</v>
      </c>
      <c r="H123">
        <f>SUM(H120:H122)</f>
        <v>5421</v>
      </c>
      <c r="L123">
        <f>SUM(L120:L122)</f>
        <v>5635</v>
      </c>
      <c r="P123">
        <f>SUM(P120:P122)</f>
        <v>3640</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Sheet2</vt:lpstr>
      <vt:lpstr>Sheet1</vt:lpstr>
      <vt:lpstr>Sheet3</vt:lpstr>
      <vt:lpstr>Sheet2!Print_Titles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infoanalysis</dc:creator>
  <cp:lastModifiedBy>Windows 用户</cp:lastModifiedBy>
  <cp:lastPrinted>2020-01-16T00:29:19Z</cp:lastPrinted>
  <dcterms:created xsi:type="dcterms:W3CDTF">2012-08-28T00:47:50Z</dcterms:created>
  <dcterms:modified xsi:type="dcterms:W3CDTF">2020-05-20T08:26:30Z</dcterms:modified>
</cp:coreProperties>
</file>